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Chromcak\Desktop\záloha\Desktop\RADA\Rada 2026\19.1.2026\ZŠ\"/>
    </mc:Choice>
  </mc:AlternateContent>
  <xr:revisionPtr revIDLastSave="0" documentId="8_{72831256-1DC8-4967-8E66-31F5D6703B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definedNames>
    <definedName name="_xlnm.Print_Area" localSheetId="0">List1!$A$3:$E$105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1" l="1"/>
  <c r="B18" i="1"/>
  <c r="E49" i="1"/>
  <c r="E48" i="1"/>
  <c r="E47" i="1"/>
  <c r="D46" i="1"/>
  <c r="C46" i="1"/>
  <c r="E46" i="1" s="1"/>
  <c r="B46" i="1"/>
  <c r="E45" i="1"/>
  <c r="E44" i="1"/>
  <c r="C43" i="1"/>
  <c r="B43" i="1"/>
  <c r="D36" i="1"/>
  <c r="B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D18" i="1"/>
  <c r="C18" i="1"/>
  <c r="E17" i="1"/>
  <c r="E16" i="1"/>
  <c r="E15" i="1"/>
  <c r="D14" i="1"/>
  <c r="C14" i="1"/>
  <c r="B14" i="1"/>
  <c r="E13" i="1"/>
  <c r="E12" i="1"/>
  <c r="E11" i="1"/>
  <c r="E10" i="1"/>
  <c r="E9" i="1"/>
  <c r="E8" i="1"/>
  <c r="E7" i="1"/>
  <c r="E6" i="1"/>
  <c r="E5" i="1"/>
  <c r="D50" i="1" l="1"/>
  <c r="E43" i="1"/>
  <c r="E14" i="1"/>
  <c r="B50" i="1"/>
  <c r="E18" i="1"/>
  <c r="E36" i="1"/>
  <c r="C36" i="1"/>
  <c r="C50" i="1" s="1"/>
  <c r="E50" i="1" l="1"/>
</calcChain>
</file>

<file path=xl/sharedStrings.xml><?xml version="1.0" encoding="utf-8"?>
<sst xmlns="http://schemas.openxmlformats.org/spreadsheetml/2006/main" count="89" uniqueCount="85">
  <si>
    <t>Výdaje</t>
  </si>
  <si>
    <t>Jiné zdroje</t>
  </si>
  <si>
    <t>DDHM</t>
  </si>
  <si>
    <t>uč.pom.</t>
  </si>
  <si>
    <t>ostat.uč.pom</t>
  </si>
  <si>
    <t>kancel.potřeby</t>
  </si>
  <si>
    <t>zdrav.mater,roušky,testy</t>
  </si>
  <si>
    <t>mater.údržba</t>
  </si>
  <si>
    <t>spotř.mater.</t>
  </si>
  <si>
    <t>potraviny</t>
  </si>
  <si>
    <t>materiál</t>
  </si>
  <si>
    <t>el.energie</t>
  </si>
  <si>
    <t>plyn</t>
  </si>
  <si>
    <t>vodné</t>
  </si>
  <si>
    <t>energie</t>
  </si>
  <si>
    <t>opravy</t>
  </si>
  <si>
    <t>školení</t>
  </si>
  <si>
    <t>cestovné</t>
  </si>
  <si>
    <t>Náklady na reprezent.</t>
  </si>
  <si>
    <t>poštovné</t>
  </si>
  <si>
    <t>telefon</t>
  </si>
  <si>
    <t>Software</t>
  </si>
  <si>
    <t>jízdné žáci</t>
  </si>
  <si>
    <t>ost.služby</t>
  </si>
  <si>
    <t>Revize</t>
  </si>
  <si>
    <t>Plavání</t>
  </si>
  <si>
    <t>Spoluúč.škol.úrazy</t>
  </si>
  <si>
    <t>poj.žáků a maj.</t>
  </si>
  <si>
    <t>ostat.náklady</t>
  </si>
  <si>
    <t>předplatné</t>
  </si>
  <si>
    <t>popl.za ved.účtu</t>
  </si>
  <si>
    <t>Ochr. pom.prev.prohl.</t>
  </si>
  <si>
    <t>Služby</t>
  </si>
  <si>
    <t>mzdy a OON z OÚ</t>
  </si>
  <si>
    <t>Náhrady za nemoc</t>
  </si>
  <si>
    <t>sociální poj.</t>
  </si>
  <si>
    <t>zdravotní poj.</t>
  </si>
  <si>
    <t>zák.poj.kooperativa</t>
  </si>
  <si>
    <t xml:space="preserve">FKSP </t>
  </si>
  <si>
    <t>Mzdy + odvody z OÚ</t>
  </si>
  <si>
    <t>Náklady na mzdy HoČ</t>
  </si>
  <si>
    <t>Mzd.nákl.vlastní</t>
  </si>
  <si>
    <t>Mzdové náklady vlastní celkem</t>
  </si>
  <si>
    <t>Odpisy</t>
  </si>
  <si>
    <t>Dopočet DPH, zaokrouhlení</t>
  </si>
  <si>
    <t>Kurzové ztráty</t>
  </si>
  <si>
    <t>CELKEM VÝDAJE</t>
  </si>
  <si>
    <t>Rozpis položek rozpočtu pro rok 2025</t>
  </si>
  <si>
    <t>Ostatní DDHM</t>
  </si>
  <si>
    <t>Celkem DDHM</t>
  </si>
  <si>
    <t>Opravy</t>
  </si>
  <si>
    <t>Drobné opravy</t>
  </si>
  <si>
    <t>Celkem</t>
  </si>
  <si>
    <t>Základní škola Halenkov, okres Vsetín</t>
  </si>
  <si>
    <t>Ostatní služby</t>
  </si>
  <si>
    <t>Anim</t>
  </si>
  <si>
    <t>CO, BOZP</t>
  </si>
  <si>
    <t>Odvoz PDO</t>
  </si>
  <si>
    <t>Zprac. mezd</t>
  </si>
  <si>
    <t>Paušál za účetní program</t>
  </si>
  <si>
    <t>Pověřenec GDPR</t>
  </si>
  <si>
    <t>Ostatní drobné služby</t>
  </si>
  <si>
    <t>Schválený rozpočet 2025</t>
  </si>
  <si>
    <t>Příspěvek zřizovatele 2026</t>
  </si>
  <si>
    <t>učebnice,knihovna,kniž.odměny</t>
  </si>
  <si>
    <t xml:space="preserve">Podlaha 2x učebna </t>
  </si>
  <si>
    <t>Vybavení učebny kabinetu</t>
  </si>
  <si>
    <t>Myčka chem.nádobí-kabinet chemie</t>
  </si>
  <si>
    <t>Křovinořez</t>
  </si>
  <si>
    <t>Učitelský stůl,židle-kabinet chemie</t>
  </si>
  <si>
    <t>Správa internetových stránek</t>
  </si>
  <si>
    <t>Investiční majetek</t>
  </si>
  <si>
    <t>Server</t>
  </si>
  <si>
    <t>Multifunkční tiskárna</t>
  </si>
  <si>
    <t>Učební pomůcky</t>
  </si>
  <si>
    <t>Dovybavení tělocvičny</t>
  </si>
  <si>
    <t>Notebooky 2 ks</t>
  </si>
  <si>
    <t>Ostatní drobné uč.pomůcky</t>
  </si>
  <si>
    <t>Školní jídelna -dovybavení(hrnce, vozík, tácky aj.)</t>
  </si>
  <si>
    <t>V investičním fondu bude k 31.12.2025 částka 193.500,- Kč.</t>
  </si>
  <si>
    <t>Chybějící částku k pokrytí investičního záměru dorovnáme se souhlasem zřizovatele</t>
  </si>
  <si>
    <t>z rezervního fondu.</t>
  </si>
  <si>
    <t>Částka na elektrickou energii je stanovena podle současnosti, nevíme jak a zda počítat s fotovoltaikou, která se instaluje.</t>
  </si>
  <si>
    <t>Rozpočet 2026</t>
  </si>
  <si>
    <t>Schválený rozpočet ZŠ Halenkov na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</si>
</sst>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4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5" tint="-0.249977111117893"/>
      <name val="Arial"/>
      <family val="2"/>
      <charset val="238"/>
    </font>
    <font>
      <sz val="10"/>
      <color theme="5" tint="-0.249977111117893"/>
      <name val="Arial"/>
      <family val="2"/>
      <charset val="238"/>
    </font>
    <font>
      <b/>
      <sz val="11"/>
      <color theme="5" tint="-0.249977111117893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2" fillId="0" borderId="4" xfId="0" applyFont="1" applyBorder="1"/>
    <xf numFmtId="4" fontId="2" fillId="0" borderId="5" xfId="0" applyNumberFormat="1" applyFont="1" applyBorder="1"/>
    <xf numFmtId="4" fontId="2" fillId="0" borderId="6" xfId="0" applyNumberFormat="1" applyFont="1" applyBorder="1"/>
    <xf numFmtId="0" fontId="2" fillId="0" borderId="7" xfId="0" applyFont="1" applyBorder="1"/>
    <xf numFmtId="4" fontId="2" fillId="0" borderId="8" xfId="0" applyNumberFormat="1" applyFont="1" applyBorder="1"/>
    <xf numFmtId="0" fontId="4" fillId="0" borderId="7" xfId="0" applyFont="1" applyBorder="1"/>
    <xf numFmtId="4" fontId="4" fillId="0" borderId="8" xfId="0" applyNumberFormat="1" applyFont="1" applyBorder="1"/>
    <xf numFmtId="4" fontId="3" fillId="0" borderId="6" xfId="0" applyNumberFormat="1" applyFont="1" applyBorder="1"/>
    <xf numFmtId="164" fontId="2" fillId="0" borderId="8" xfId="0" applyNumberFormat="1" applyFont="1" applyBorder="1"/>
    <xf numFmtId="164" fontId="5" fillId="0" borderId="8" xfId="0" applyNumberFormat="1" applyFont="1" applyBorder="1"/>
    <xf numFmtId="164" fontId="2" fillId="0" borderId="9" xfId="0" applyNumberFormat="1" applyFont="1" applyBorder="1"/>
    <xf numFmtId="164" fontId="4" fillId="0" borderId="8" xfId="0" applyNumberFormat="1" applyFont="1" applyBorder="1"/>
    <xf numFmtId="164" fontId="3" fillId="0" borderId="9" xfId="0" applyNumberFormat="1" applyFont="1" applyBorder="1"/>
    <xf numFmtId="164" fontId="4" fillId="0" borderId="9" xfId="0" applyNumberFormat="1" applyFont="1" applyBorder="1"/>
    <xf numFmtId="0" fontId="2" fillId="0" borderId="10" xfId="0" applyFont="1" applyBorder="1"/>
    <xf numFmtId="164" fontId="2" fillId="0" borderId="11" xfId="0" applyNumberFormat="1" applyFont="1" applyBorder="1"/>
    <xf numFmtId="164" fontId="4" fillId="0" borderId="12" xfId="0" applyNumberFormat="1" applyFont="1" applyBorder="1"/>
    <xf numFmtId="0" fontId="3" fillId="0" borderId="7" xfId="0" applyFont="1" applyBorder="1"/>
    <xf numFmtId="164" fontId="3" fillId="0" borderId="8" xfId="0" applyNumberFormat="1" applyFont="1" applyBorder="1"/>
    <xf numFmtId="0" fontId="5" fillId="0" borderId="7" xfId="0" applyFont="1" applyBorder="1"/>
    <xf numFmtId="0" fontId="6" fillId="0" borderId="13" xfId="0" applyFont="1" applyBorder="1"/>
    <xf numFmtId="0" fontId="4" fillId="0" borderId="0" xfId="0" applyFont="1"/>
    <xf numFmtId="0" fontId="4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5" fillId="0" borderId="19" xfId="0" applyFont="1" applyBorder="1"/>
    <xf numFmtId="0" fontId="5" fillId="0" borderId="8" xfId="0" applyFont="1" applyBorder="1"/>
    <xf numFmtId="0" fontId="2" fillId="0" borderId="8" xfId="0" applyFont="1" applyBorder="1"/>
    <xf numFmtId="0" fontId="2" fillId="0" borderId="20" xfId="0" applyFont="1" applyBorder="1"/>
    <xf numFmtId="0" fontId="4" fillId="0" borderId="21" xfId="0" applyFont="1" applyBorder="1"/>
    <xf numFmtId="0" fontId="2" fillId="0" borderId="22" xfId="0" applyFont="1" applyBorder="1"/>
    <xf numFmtId="0" fontId="4" fillId="0" borderId="24" xfId="0" applyFont="1" applyBorder="1"/>
    <xf numFmtId="0" fontId="2" fillId="0" borderId="25" xfId="0" applyFont="1" applyBorder="1"/>
    <xf numFmtId="0" fontId="2" fillId="0" borderId="6" xfId="0" applyFont="1" applyBorder="1"/>
    <xf numFmtId="0" fontId="2" fillId="0" borderId="26" xfId="0" applyFont="1" applyBorder="1"/>
    <xf numFmtId="0" fontId="2" fillId="0" borderId="9" xfId="0" applyFont="1" applyBorder="1"/>
    <xf numFmtId="0" fontId="4" fillId="0" borderId="27" xfId="0" applyFont="1" applyBorder="1"/>
    <xf numFmtId="0" fontId="4" fillId="0" borderId="28" xfId="0" applyFont="1" applyBorder="1"/>
    <xf numFmtId="164" fontId="7" fillId="0" borderId="14" xfId="0" applyNumberFormat="1" applyFont="1" applyBorder="1"/>
    <xf numFmtId="0" fontId="9" fillId="0" borderId="0" xfId="0" applyFont="1"/>
    <xf numFmtId="0" fontId="3" fillId="0" borderId="0" xfId="0" applyFont="1"/>
    <xf numFmtId="0" fontId="0" fillId="0" borderId="9" xfId="0" applyBorder="1"/>
    <xf numFmtId="0" fontId="0" fillId="0" borderId="20" xfId="0" applyBorder="1"/>
    <xf numFmtId="0" fontId="4" fillId="0" borderId="23" xfId="0" applyFont="1" applyBorder="1"/>
    <xf numFmtId="0" fontId="10" fillId="0" borderId="0" xfId="0" applyFont="1"/>
    <xf numFmtId="4" fontId="4" fillId="0" borderId="30" xfId="0" applyNumberFormat="1" applyFont="1" applyBorder="1" applyAlignment="1">
      <alignment horizontal="center" wrapText="1"/>
    </xf>
    <xf numFmtId="4" fontId="2" fillId="0" borderId="31" xfId="0" applyNumberFormat="1" applyFont="1" applyBorder="1"/>
    <xf numFmtId="4" fontId="4" fillId="0" borderId="20" xfId="0" applyNumberFormat="1" applyFont="1" applyBorder="1"/>
    <xf numFmtId="4" fontId="2" fillId="0" borderId="20" xfId="0" applyNumberFormat="1" applyFont="1" applyBorder="1"/>
    <xf numFmtId="4" fontId="5" fillId="0" borderId="20" xfId="0" applyNumberFormat="1" applyFont="1" applyBorder="1"/>
    <xf numFmtId="4" fontId="3" fillId="0" borderId="20" xfId="0" applyNumberFormat="1" applyFont="1" applyBorder="1"/>
    <xf numFmtId="4" fontId="8" fillId="0" borderId="32" xfId="0" applyNumberFormat="1" applyFont="1" applyBorder="1"/>
    <xf numFmtId="0" fontId="3" fillId="0" borderId="29" xfId="0" applyFont="1" applyBorder="1"/>
    <xf numFmtId="4" fontId="2" fillId="0" borderId="29" xfId="0" applyNumberFormat="1" applyFont="1" applyBorder="1"/>
    <xf numFmtId="4" fontId="3" fillId="0" borderId="29" xfId="0" applyNumberFormat="1" applyFont="1" applyBorder="1"/>
    <xf numFmtId="0" fontId="0" fillId="0" borderId="29" xfId="0" applyBorder="1"/>
    <xf numFmtId="164" fontId="2" fillId="0" borderId="0" xfId="0" applyNumberFormat="1" applyFont="1"/>
    <xf numFmtId="4" fontId="11" fillId="0" borderId="3" xfId="0" applyNumberFormat="1" applyFont="1" applyBorder="1" applyAlignment="1">
      <alignment horizontal="center" wrapText="1"/>
    </xf>
    <xf numFmtId="4" fontId="12" fillId="0" borderId="6" xfId="0" applyNumberFormat="1" applyFont="1" applyBorder="1"/>
    <xf numFmtId="4" fontId="12" fillId="0" borderId="9" xfId="0" applyNumberFormat="1" applyFont="1" applyBorder="1"/>
    <xf numFmtId="4" fontId="11" fillId="0" borderId="9" xfId="0" applyNumberFormat="1" applyFont="1" applyBorder="1"/>
    <xf numFmtId="4" fontId="12" fillId="0" borderId="12" xfId="0" applyNumberFormat="1" applyFont="1" applyBorder="1"/>
    <xf numFmtId="4" fontId="13" fillId="0" borderId="15" xfId="0" applyNumberFormat="1" applyFont="1" applyBorder="1"/>
    <xf numFmtId="0" fontId="1" fillId="0" borderId="16" xfId="0" applyFont="1" applyBorder="1" applyAlignment="1">
      <alignment horizontal="center" wrapText="1"/>
    </xf>
    <xf numFmtId="0" fontId="0" fillId="0" borderId="16" xfId="0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5"/>
  <sheetViews>
    <sheetView tabSelected="1" workbookViewId="0">
      <selection activeCell="H5" sqref="H5"/>
    </sheetView>
  </sheetViews>
  <sheetFormatPr defaultRowHeight="14.4" x14ac:dyDescent="0.3"/>
  <cols>
    <col min="1" max="1" width="22.6640625" customWidth="1"/>
    <col min="2" max="2" width="21.5546875" customWidth="1"/>
    <col min="3" max="3" width="17" customWidth="1"/>
    <col min="4" max="4" width="13.88671875" customWidth="1"/>
    <col min="5" max="5" width="13.6640625" customWidth="1"/>
    <col min="6" max="6" width="14.33203125" customWidth="1"/>
  </cols>
  <sheetData>
    <row r="1" spans="1:6" ht="23.4" x14ac:dyDescent="0.45">
      <c r="B1" s="44" t="s">
        <v>53</v>
      </c>
    </row>
    <row r="2" spans="1:6" ht="7.5" customHeight="1" x14ac:dyDescent="0.3"/>
    <row r="3" spans="1:6" ht="68.25" customHeight="1" thickBot="1" x14ac:dyDescent="0.45">
      <c r="A3" s="68" t="s">
        <v>84</v>
      </c>
      <c r="B3" s="69"/>
      <c r="C3" s="69"/>
      <c r="D3" s="69"/>
      <c r="E3" s="69"/>
      <c r="F3" s="1"/>
    </row>
    <row r="4" spans="1:6" ht="40.799999999999997" thickBot="1" x14ac:dyDescent="0.35">
      <c r="A4" s="2" t="s">
        <v>0</v>
      </c>
      <c r="B4" s="3" t="s">
        <v>62</v>
      </c>
      <c r="C4" s="4" t="s">
        <v>83</v>
      </c>
      <c r="D4" s="62" t="s">
        <v>63</v>
      </c>
      <c r="E4" s="50" t="s">
        <v>1</v>
      </c>
      <c r="F4" s="57"/>
    </row>
    <row r="5" spans="1:6" x14ac:dyDescent="0.3">
      <c r="A5" s="5" t="s">
        <v>2</v>
      </c>
      <c r="B5" s="6">
        <v>150000</v>
      </c>
      <c r="C5" s="7">
        <v>205000</v>
      </c>
      <c r="D5" s="63">
        <v>200000</v>
      </c>
      <c r="E5" s="51">
        <f>SUM(C5-D5)</f>
        <v>5000</v>
      </c>
      <c r="F5" s="58"/>
    </row>
    <row r="6" spans="1:6" x14ac:dyDescent="0.3">
      <c r="A6" s="8" t="s">
        <v>3</v>
      </c>
      <c r="B6" s="9">
        <v>80000</v>
      </c>
      <c r="C6" s="7">
        <v>80000</v>
      </c>
      <c r="D6" s="64">
        <v>77000</v>
      </c>
      <c r="E6" s="51">
        <f t="shared" ref="E6:E13" si="0">SUM(C6-D6)</f>
        <v>3000</v>
      </c>
      <c r="F6" s="58"/>
    </row>
    <row r="7" spans="1:6" x14ac:dyDescent="0.3">
      <c r="A7" s="8" t="s">
        <v>4</v>
      </c>
      <c r="B7" s="9">
        <v>50000</v>
      </c>
      <c r="C7" s="7">
        <v>32000</v>
      </c>
      <c r="D7" s="64">
        <v>30000</v>
      </c>
      <c r="E7" s="51">
        <f t="shared" si="0"/>
        <v>2000</v>
      </c>
      <c r="F7" s="58"/>
    </row>
    <row r="8" spans="1:6" x14ac:dyDescent="0.3">
      <c r="A8" s="8" t="s">
        <v>5</v>
      </c>
      <c r="B8" s="9">
        <v>70000</v>
      </c>
      <c r="C8" s="7">
        <v>58000</v>
      </c>
      <c r="D8" s="64">
        <v>56000</v>
      </c>
      <c r="E8" s="51">
        <f t="shared" si="0"/>
        <v>2000</v>
      </c>
      <c r="F8" s="58"/>
    </row>
    <row r="9" spans="1:6" x14ac:dyDescent="0.3">
      <c r="A9" s="8" t="s">
        <v>6</v>
      </c>
      <c r="B9" s="9">
        <v>10000</v>
      </c>
      <c r="C9" s="7">
        <v>10000</v>
      </c>
      <c r="D9" s="64">
        <v>10000</v>
      </c>
      <c r="E9" s="51">
        <f t="shared" si="0"/>
        <v>0</v>
      </c>
      <c r="F9" s="58"/>
    </row>
    <row r="10" spans="1:6" x14ac:dyDescent="0.3">
      <c r="A10" s="8" t="s">
        <v>7</v>
      </c>
      <c r="B10" s="9">
        <v>150000</v>
      </c>
      <c r="C10" s="7">
        <v>150000</v>
      </c>
      <c r="D10" s="64">
        <v>145000</v>
      </c>
      <c r="E10" s="51">
        <f t="shared" si="0"/>
        <v>5000</v>
      </c>
      <c r="F10" s="58"/>
    </row>
    <row r="11" spans="1:6" x14ac:dyDescent="0.3">
      <c r="A11" s="8" t="s">
        <v>64</v>
      </c>
      <c r="B11" s="9">
        <v>10000</v>
      </c>
      <c r="C11" s="7">
        <v>60000</v>
      </c>
      <c r="D11" s="64">
        <v>55000</v>
      </c>
      <c r="E11" s="51">
        <f t="shared" si="0"/>
        <v>5000</v>
      </c>
      <c r="F11" s="58"/>
    </row>
    <row r="12" spans="1:6" x14ac:dyDescent="0.3">
      <c r="A12" s="8" t="s">
        <v>8</v>
      </c>
      <c r="B12" s="9">
        <v>30000</v>
      </c>
      <c r="C12" s="7">
        <v>30000</v>
      </c>
      <c r="D12" s="64">
        <v>26000</v>
      </c>
      <c r="E12" s="51">
        <f t="shared" si="0"/>
        <v>4000</v>
      </c>
      <c r="F12" s="58"/>
    </row>
    <row r="13" spans="1:6" x14ac:dyDescent="0.3">
      <c r="A13" s="8" t="s">
        <v>9</v>
      </c>
      <c r="B13" s="9">
        <v>2300000</v>
      </c>
      <c r="C13" s="7">
        <v>2400000</v>
      </c>
      <c r="D13" s="64">
        <v>3000</v>
      </c>
      <c r="E13" s="51">
        <f t="shared" si="0"/>
        <v>2397000</v>
      </c>
      <c r="F13" s="58"/>
    </row>
    <row r="14" spans="1:6" x14ac:dyDescent="0.3">
      <c r="A14" s="10" t="s">
        <v>10</v>
      </c>
      <c r="B14" s="11">
        <f t="shared" ref="B14:D14" si="1">SUM(B5:B13)</f>
        <v>2850000</v>
      </c>
      <c r="C14" s="12">
        <f>SUM(C5:C13)</f>
        <v>3025000</v>
      </c>
      <c r="D14" s="65">
        <f t="shared" si="1"/>
        <v>602000</v>
      </c>
      <c r="E14" s="52">
        <f>SUM(E5:E13)</f>
        <v>2423000</v>
      </c>
      <c r="F14" s="59"/>
    </row>
    <row r="15" spans="1:6" x14ac:dyDescent="0.3">
      <c r="A15" s="8" t="s">
        <v>11</v>
      </c>
      <c r="B15" s="13">
        <v>400000</v>
      </c>
      <c r="C15" s="15">
        <v>620000</v>
      </c>
      <c r="D15" s="64">
        <v>600000</v>
      </c>
      <c r="E15" s="53">
        <f>SUM(C15-D15)</f>
        <v>20000</v>
      </c>
      <c r="F15" s="58"/>
    </row>
    <row r="16" spans="1:6" x14ac:dyDescent="0.3">
      <c r="A16" s="8" t="s">
        <v>12</v>
      </c>
      <c r="B16" s="13">
        <v>300000</v>
      </c>
      <c r="C16" s="15">
        <v>495000</v>
      </c>
      <c r="D16" s="64">
        <v>485000</v>
      </c>
      <c r="E16" s="53">
        <f t="shared" ref="E16:E17" si="2">SUM(C16-D16)</f>
        <v>10000</v>
      </c>
      <c r="F16" s="58"/>
    </row>
    <row r="17" spans="1:6" x14ac:dyDescent="0.3">
      <c r="A17" s="8" t="s">
        <v>13</v>
      </c>
      <c r="B17" s="13">
        <v>100000</v>
      </c>
      <c r="C17" s="15">
        <v>182000</v>
      </c>
      <c r="D17" s="64">
        <v>170000</v>
      </c>
      <c r="E17" s="53">
        <f t="shared" si="2"/>
        <v>12000</v>
      </c>
      <c r="F17" s="58"/>
    </row>
    <row r="18" spans="1:6" x14ac:dyDescent="0.3">
      <c r="A18" s="10" t="s">
        <v>14</v>
      </c>
      <c r="B18" s="16">
        <f t="shared" ref="B18:E18" si="3">SUM(B15:B17)</f>
        <v>800000</v>
      </c>
      <c r="C18" s="15">
        <f>SUM(C15:C17)</f>
        <v>1297000</v>
      </c>
      <c r="D18" s="65">
        <f t="shared" si="3"/>
        <v>1255000</v>
      </c>
      <c r="E18" s="52">
        <f t="shared" si="3"/>
        <v>42000</v>
      </c>
      <c r="F18" s="59"/>
    </row>
    <row r="19" spans="1:6" x14ac:dyDescent="0.3">
      <c r="A19" s="10" t="s">
        <v>15</v>
      </c>
      <c r="B19" s="16">
        <v>200000</v>
      </c>
      <c r="C19" s="18">
        <v>245000</v>
      </c>
      <c r="D19" s="65">
        <v>240000</v>
      </c>
      <c r="E19" s="52">
        <f>SUM(C19-D19)</f>
        <v>5000</v>
      </c>
      <c r="F19" s="59"/>
    </row>
    <row r="20" spans="1:6" x14ac:dyDescent="0.3">
      <c r="A20" s="8" t="s">
        <v>16</v>
      </c>
      <c r="B20" s="13">
        <v>10000</v>
      </c>
      <c r="C20" s="18">
        <v>10000</v>
      </c>
      <c r="D20" s="64">
        <v>10000</v>
      </c>
      <c r="E20" s="52">
        <f t="shared" ref="E20:E35" si="4">SUM(C20-D20)</f>
        <v>0</v>
      </c>
      <c r="F20" s="58"/>
    </row>
    <row r="21" spans="1:6" x14ac:dyDescent="0.3">
      <c r="A21" s="8" t="s">
        <v>17</v>
      </c>
      <c r="B21" s="13">
        <v>30000</v>
      </c>
      <c r="C21" s="18">
        <v>25000</v>
      </c>
      <c r="D21" s="64">
        <v>23000</v>
      </c>
      <c r="E21" s="54">
        <f t="shared" si="4"/>
        <v>2000</v>
      </c>
      <c r="F21" s="58"/>
    </row>
    <row r="22" spans="1:6" x14ac:dyDescent="0.3">
      <c r="A22" s="8" t="s">
        <v>18</v>
      </c>
      <c r="B22" s="13">
        <v>0</v>
      </c>
      <c r="C22" s="18">
        <v>0</v>
      </c>
      <c r="D22" s="64">
        <v>0</v>
      </c>
      <c r="E22" s="52">
        <f t="shared" si="4"/>
        <v>0</v>
      </c>
      <c r="F22" s="58"/>
    </row>
    <row r="23" spans="1:6" x14ac:dyDescent="0.3">
      <c r="A23" s="8" t="s">
        <v>19</v>
      </c>
      <c r="B23" s="13">
        <v>4000</v>
      </c>
      <c r="C23" s="18">
        <v>4000</v>
      </c>
      <c r="D23" s="64">
        <v>4000</v>
      </c>
      <c r="E23" s="52">
        <f t="shared" si="4"/>
        <v>0</v>
      </c>
      <c r="F23" s="58"/>
    </row>
    <row r="24" spans="1:6" x14ac:dyDescent="0.3">
      <c r="A24" s="8" t="s">
        <v>20</v>
      </c>
      <c r="B24" s="13">
        <v>20000</v>
      </c>
      <c r="C24" s="18">
        <v>22000</v>
      </c>
      <c r="D24" s="64">
        <v>21000</v>
      </c>
      <c r="E24" s="54">
        <f t="shared" si="4"/>
        <v>1000</v>
      </c>
      <c r="F24" s="58"/>
    </row>
    <row r="25" spans="1:6" x14ac:dyDescent="0.3">
      <c r="A25" s="8" t="s">
        <v>21</v>
      </c>
      <c r="B25" s="13">
        <v>70000</v>
      </c>
      <c r="C25" s="18">
        <v>70000</v>
      </c>
      <c r="D25" s="64">
        <v>70000</v>
      </c>
      <c r="E25" s="52">
        <f t="shared" si="4"/>
        <v>0</v>
      </c>
      <c r="F25" s="58"/>
    </row>
    <row r="26" spans="1:6" x14ac:dyDescent="0.3">
      <c r="A26" s="8" t="s">
        <v>22</v>
      </c>
      <c r="B26" s="13">
        <v>30000</v>
      </c>
      <c r="C26" s="18">
        <v>30000</v>
      </c>
      <c r="D26" s="64">
        <v>8000</v>
      </c>
      <c r="E26" s="52">
        <f t="shared" si="4"/>
        <v>22000</v>
      </c>
      <c r="F26" s="58"/>
    </row>
    <row r="27" spans="1:6" x14ac:dyDescent="0.3">
      <c r="A27" s="8" t="s">
        <v>23</v>
      </c>
      <c r="B27" s="13">
        <v>275000</v>
      </c>
      <c r="C27" s="18">
        <v>313000</v>
      </c>
      <c r="D27" s="64">
        <v>312000</v>
      </c>
      <c r="E27" s="54">
        <f t="shared" si="4"/>
        <v>1000</v>
      </c>
      <c r="F27" s="58"/>
    </row>
    <row r="28" spans="1:6" x14ac:dyDescent="0.3">
      <c r="A28" s="19" t="s">
        <v>24</v>
      </c>
      <c r="B28" s="20">
        <v>80000</v>
      </c>
      <c r="C28" s="21">
        <v>111000</v>
      </c>
      <c r="D28" s="66">
        <v>110000</v>
      </c>
      <c r="E28" s="52">
        <f t="shared" si="4"/>
        <v>1000</v>
      </c>
      <c r="F28" s="58"/>
    </row>
    <row r="29" spans="1:6" x14ac:dyDescent="0.3">
      <c r="A29" s="8" t="s">
        <v>25</v>
      </c>
      <c r="B29" s="13">
        <v>60000</v>
      </c>
      <c r="C29" s="18">
        <v>60000</v>
      </c>
      <c r="D29" s="64">
        <v>60000</v>
      </c>
      <c r="E29" s="52">
        <f t="shared" si="4"/>
        <v>0</v>
      </c>
      <c r="F29" s="58"/>
    </row>
    <row r="30" spans="1:6" x14ac:dyDescent="0.3">
      <c r="A30" s="8" t="s">
        <v>26</v>
      </c>
      <c r="B30" s="13">
        <v>10000</v>
      </c>
      <c r="C30" s="18">
        <v>10000</v>
      </c>
      <c r="D30" s="64">
        <v>10000</v>
      </c>
      <c r="E30" s="52">
        <f t="shared" si="4"/>
        <v>0</v>
      </c>
      <c r="F30" s="58"/>
    </row>
    <row r="31" spans="1:6" x14ac:dyDescent="0.3">
      <c r="A31" s="8" t="s">
        <v>27</v>
      </c>
      <c r="B31" s="13">
        <v>45000</v>
      </c>
      <c r="C31" s="18">
        <v>55000</v>
      </c>
      <c r="D31" s="64">
        <v>55000</v>
      </c>
      <c r="E31" s="52">
        <f t="shared" si="4"/>
        <v>0</v>
      </c>
      <c r="F31" s="58"/>
    </row>
    <row r="32" spans="1:6" x14ac:dyDescent="0.3">
      <c r="A32" s="8" t="s">
        <v>28</v>
      </c>
      <c r="B32" s="13">
        <v>1000</v>
      </c>
      <c r="C32" s="18">
        <v>1000</v>
      </c>
      <c r="D32" s="64">
        <v>1000</v>
      </c>
      <c r="E32" s="52">
        <f t="shared" si="4"/>
        <v>0</v>
      </c>
      <c r="F32" s="58"/>
    </row>
    <row r="33" spans="1:6" x14ac:dyDescent="0.3">
      <c r="A33" s="8" t="s">
        <v>29</v>
      </c>
      <c r="B33" s="13">
        <v>15000</v>
      </c>
      <c r="C33" s="18">
        <v>15000</v>
      </c>
      <c r="D33" s="64">
        <v>15000</v>
      </c>
      <c r="E33" s="52">
        <f t="shared" si="4"/>
        <v>0</v>
      </c>
      <c r="F33" s="58"/>
    </row>
    <row r="34" spans="1:6" x14ac:dyDescent="0.3">
      <c r="A34" s="8" t="s">
        <v>30</v>
      </c>
      <c r="B34" s="13">
        <v>25000</v>
      </c>
      <c r="C34" s="18">
        <v>31000</v>
      </c>
      <c r="D34" s="64">
        <v>31000</v>
      </c>
      <c r="E34" s="52">
        <f t="shared" si="4"/>
        <v>0</v>
      </c>
      <c r="F34" s="58"/>
    </row>
    <row r="35" spans="1:6" x14ac:dyDescent="0.3">
      <c r="A35" s="8" t="s">
        <v>31</v>
      </c>
      <c r="B35" s="13">
        <v>15000</v>
      </c>
      <c r="C35" s="18">
        <v>15000</v>
      </c>
      <c r="D35" s="64">
        <v>15000</v>
      </c>
      <c r="E35" s="52">
        <f t="shared" si="4"/>
        <v>0</v>
      </c>
      <c r="F35" s="59"/>
    </row>
    <row r="36" spans="1:6" x14ac:dyDescent="0.3">
      <c r="A36" s="22" t="s">
        <v>32</v>
      </c>
      <c r="B36" s="23">
        <f t="shared" ref="B36:E36" si="5">SUM(B20:B35)</f>
        <v>690000</v>
      </c>
      <c r="C36" s="23">
        <f t="shared" si="5"/>
        <v>772000</v>
      </c>
      <c r="D36" s="65">
        <f t="shared" si="5"/>
        <v>745000</v>
      </c>
      <c r="E36" s="55">
        <f t="shared" si="5"/>
        <v>27000</v>
      </c>
      <c r="F36" s="58"/>
    </row>
    <row r="37" spans="1:6" x14ac:dyDescent="0.3">
      <c r="A37" s="8" t="s">
        <v>33</v>
      </c>
      <c r="B37" s="13">
        <v>320000</v>
      </c>
      <c r="C37" s="15">
        <v>320000</v>
      </c>
      <c r="D37" s="64">
        <v>3050000</v>
      </c>
      <c r="E37" s="53">
        <v>0</v>
      </c>
      <c r="F37" s="58"/>
    </row>
    <row r="38" spans="1:6" x14ac:dyDescent="0.3">
      <c r="A38" s="8" t="s">
        <v>34</v>
      </c>
      <c r="B38" s="13">
        <v>2000</v>
      </c>
      <c r="C38" s="15">
        <v>2000</v>
      </c>
      <c r="D38" s="64">
        <v>40000</v>
      </c>
      <c r="E38" s="53">
        <v>0</v>
      </c>
      <c r="F38" s="58"/>
    </row>
    <row r="39" spans="1:6" x14ac:dyDescent="0.3">
      <c r="A39" s="8" t="s">
        <v>35</v>
      </c>
      <c r="B39" s="13">
        <v>50000</v>
      </c>
      <c r="C39" s="15">
        <v>50000</v>
      </c>
      <c r="D39" s="64">
        <v>765000</v>
      </c>
      <c r="E39" s="53">
        <v>0</v>
      </c>
      <c r="F39" s="58"/>
    </row>
    <row r="40" spans="1:6" x14ac:dyDescent="0.3">
      <c r="A40" s="8" t="s">
        <v>36</v>
      </c>
      <c r="B40" s="13">
        <v>20000</v>
      </c>
      <c r="C40" s="15">
        <v>20000</v>
      </c>
      <c r="D40" s="64">
        <v>275000</v>
      </c>
      <c r="E40" s="53">
        <v>0</v>
      </c>
      <c r="F40" s="58"/>
    </row>
    <row r="41" spans="1:6" x14ac:dyDescent="0.3">
      <c r="A41" s="8" t="s">
        <v>37</v>
      </c>
      <c r="B41" s="13">
        <v>1000</v>
      </c>
      <c r="C41" s="15">
        <v>1000</v>
      </c>
      <c r="D41" s="64">
        <v>14000</v>
      </c>
      <c r="E41" s="53">
        <v>0</v>
      </c>
      <c r="F41" s="58"/>
    </row>
    <row r="42" spans="1:6" x14ac:dyDescent="0.3">
      <c r="A42" s="8" t="s">
        <v>38</v>
      </c>
      <c r="B42" s="13">
        <v>2000</v>
      </c>
      <c r="C42" s="15">
        <v>2000</v>
      </c>
      <c r="D42" s="64">
        <v>31000</v>
      </c>
      <c r="E42" s="53">
        <v>0</v>
      </c>
      <c r="F42" s="59"/>
    </row>
    <row r="43" spans="1:6" x14ac:dyDescent="0.3">
      <c r="A43" s="22" t="s">
        <v>39</v>
      </c>
      <c r="B43" s="23">
        <f t="shared" ref="B43:E43" si="6">SUM(B37:B42)</f>
        <v>395000</v>
      </c>
      <c r="C43" s="17">
        <f>SUM(C37:C42)</f>
        <v>395000</v>
      </c>
      <c r="D43" s="65">
        <f>SUM(D37:D42)</f>
        <v>4175000</v>
      </c>
      <c r="E43" s="55">
        <f t="shared" si="6"/>
        <v>0</v>
      </c>
      <c r="F43" s="58"/>
    </row>
    <row r="44" spans="1:6" x14ac:dyDescent="0.3">
      <c r="A44" s="8" t="s">
        <v>40</v>
      </c>
      <c r="B44" s="13">
        <v>700000</v>
      </c>
      <c r="C44" s="15">
        <v>700000</v>
      </c>
      <c r="D44" s="64">
        <v>0</v>
      </c>
      <c r="E44" s="53">
        <f>SUM(C44-D44)</f>
        <v>700000</v>
      </c>
      <c r="F44" s="58"/>
    </row>
    <row r="45" spans="1:6" x14ac:dyDescent="0.3">
      <c r="A45" s="24" t="s">
        <v>41</v>
      </c>
      <c r="B45" s="14">
        <v>100000</v>
      </c>
      <c r="C45" s="15">
        <v>100000</v>
      </c>
      <c r="D45" s="64">
        <v>0</v>
      </c>
      <c r="E45" s="53">
        <f t="shared" ref="E45:E49" si="7">SUM(C45-D45)</f>
        <v>100000</v>
      </c>
      <c r="F45" s="59"/>
    </row>
    <row r="46" spans="1:6" x14ac:dyDescent="0.3">
      <c r="A46" s="22" t="s">
        <v>42</v>
      </c>
      <c r="B46" s="23">
        <f>SUM(B44:B45)</f>
        <v>800000</v>
      </c>
      <c r="C46" s="23">
        <f>SUM(C44:C45)</f>
        <v>800000</v>
      </c>
      <c r="D46" s="65">
        <f>SUM(D44:D45)</f>
        <v>0</v>
      </c>
      <c r="E46" s="55">
        <f t="shared" si="7"/>
        <v>800000</v>
      </c>
      <c r="F46" s="58"/>
    </row>
    <row r="47" spans="1:6" x14ac:dyDescent="0.3">
      <c r="A47" s="10" t="s">
        <v>43</v>
      </c>
      <c r="B47" s="16">
        <v>46000</v>
      </c>
      <c r="C47" s="18">
        <v>63000</v>
      </c>
      <c r="D47" s="65">
        <v>63000</v>
      </c>
      <c r="E47" s="53">
        <f t="shared" si="7"/>
        <v>0</v>
      </c>
      <c r="F47" s="58"/>
    </row>
    <row r="48" spans="1:6" x14ac:dyDescent="0.3">
      <c r="A48" s="22" t="s">
        <v>44</v>
      </c>
      <c r="B48" s="23">
        <v>190000</v>
      </c>
      <c r="C48" s="17">
        <v>190000</v>
      </c>
      <c r="D48" s="65">
        <v>0</v>
      </c>
      <c r="E48" s="55">
        <f t="shared" si="7"/>
        <v>190000</v>
      </c>
      <c r="F48" s="58"/>
    </row>
    <row r="49" spans="1:6" x14ac:dyDescent="0.3">
      <c r="A49" s="22" t="s">
        <v>45</v>
      </c>
      <c r="B49" s="23"/>
      <c r="C49" s="17"/>
      <c r="D49" s="65">
        <v>0</v>
      </c>
      <c r="E49" s="53">
        <f t="shared" si="7"/>
        <v>0</v>
      </c>
      <c r="F49" s="59"/>
    </row>
    <row r="50" spans="1:6" ht="18" thickBot="1" x14ac:dyDescent="0.35">
      <c r="A50" s="25" t="s">
        <v>46</v>
      </c>
      <c r="B50" s="43">
        <f>SUM(B14+B18+B19+B36+B43+B46+B47+B48)</f>
        <v>5971000</v>
      </c>
      <c r="C50" s="43">
        <f>SUM(C14+C18+C19+C36+C43+C46+C47+C48+C49)</f>
        <v>6787000</v>
      </c>
      <c r="D50" s="67">
        <f>D14+D18+D19+D36+D43+D46+D47+D48</f>
        <v>7080000</v>
      </c>
      <c r="E50" s="56">
        <f>E14+E18+E19+E36+E43+E46+E47+E48+E49</f>
        <v>3487000</v>
      </c>
      <c r="F50" s="60"/>
    </row>
    <row r="53" spans="1:6" x14ac:dyDescent="0.3">
      <c r="A53" s="26" t="s">
        <v>47</v>
      </c>
      <c r="B53" s="26"/>
      <c r="C53" s="1"/>
    </row>
    <row r="54" spans="1:6" ht="15" thickBot="1" x14ac:dyDescent="0.35">
      <c r="A54" s="27" t="s">
        <v>2</v>
      </c>
      <c r="B54" s="27"/>
      <c r="C54" s="61"/>
    </row>
    <row r="55" spans="1:6" x14ac:dyDescent="0.3">
      <c r="A55" s="28" t="s">
        <v>66</v>
      </c>
      <c r="B55" s="29"/>
      <c r="C55" s="60"/>
    </row>
    <row r="56" spans="1:6" x14ac:dyDescent="0.3">
      <c r="A56" s="30" t="s">
        <v>67</v>
      </c>
      <c r="B56" s="31"/>
    </row>
    <row r="57" spans="1:6" x14ac:dyDescent="0.3">
      <c r="A57" s="30" t="s">
        <v>68</v>
      </c>
      <c r="B57" s="31"/>
    </row>
    <row r="58" spans="1:6" x14ac:dyDescent="0.3">
      <c r="A58" s="46" t="s">
        <v>69</v>
      </c>
      <c r="B58" s="46"/>
    </row>
    <row r="59" spans="1:6" x14ac:dyDescent="0.3">
      <c r="A59" s="46" t="s">
        <v>78</v>
      </c>
      <c r="B59" s="46"/>
    </row>
    <row r="60" spans="1:6" x14ac:dyDescent="0.3">
      <c r="A60" s="33" t="s">
        <v>48</v>
      </c>
      <c r="B60" s="32"/>
    </row>
    <row r="61" spans="1:6" ht="15" thickBot="1" x14ac:dyDescent="0.35">
      <c r="A61" s="34" t="s">
        <v>49</v>
      </c>
      <c r="B61" s="35"/>
    </row>
    <row r="64" spans="1:6" x14ac:dyDescent="0.3">
      <c r="A64" s="1"/>
      <c r="B64" s="1"/>
    </row>
    <row r="65" spans="1:2" ht="15" thickBot="1" x14ac:dyDescent="0.35">
      <c r="A65" s="36" t="s">
        <v>50</v>
      </c>
      <c r="B65" s="36"/>
    </row>
    <row r="66" spans="1:2" ht="15" thickTop="1" x14ac:dyDescent="0.3">
      <c r="A66" s="37" t="s">
        <v>65</v>
      </c>
      <c r="B66" s="38"/>
    </row>
    <row r="67" spans="1:2" x14ac:dyDescent="0.3">
      <c r="A67" s="39" t="s">
        <v>51</v>
      </c>
      <c r="B67" s="40"/>
    </row>
    <row r="68" spans="1:2" x14ac:dyDescent="0.3">
      <c r="A68" s="39"/>
      <c r="B68" s="40"/>
    </row>
    <row r="69" spans="1:2" x14ac:dyDescent="0.3">
      <c r="A69" s="46"/>
      <c r="B69" s="46"/>
    </row>
    <row r="70" spans="1:2" x14ac:dyDescent="0.3">
      <c r="A70" s="39"/>
      <c r="B70" s="40"/>
    </row>
    <row r="71" spans="1:2" ht="15" thickBot="1" x14ac:dyDescent="0.35">
      <c r="A71" s="41" t="s">
        <v>52</v>
      </c>
      <c r="B71" s="42"/>
    </row>
    <row r="73" spans="1:2" x14ac:dyDescent="0.3">
      <c r="A73" s="45" t="s">
        <v>54</v>
      </c>
    </row>
    <row r="74" spans="1:2" x14ac:dyDescent="0.3">
      <c r="A74" s="39" t="s">
        <v>55</v>
      </c>
      <c r="B74" s="33"/>
    </row>
    <row r="75" spans="1:2" x14ac:dyDescent="0.3">
      <c r="A75" s="39" t="s">
        <v>56</v>
      </c>
      <c r="B75" s="33"/>
    </row>
    <row r="76" spans="1:2" x14ac:dyDescent="0.3">
      <c r="A76" s="39" t="s">
        <v>57</v>
      </c>
      <c r="B76" s="33"/>
    </row>
    <row r="77" spans="1:2" x14ac:dyDescent="0.3">
      <c r="A77" s="39" t="s">
        <v>58</v>
      </c>
      <c r="B77" s="33"/>
    </row>
    <row r="78" spans="1:2" x14ac:dyDescent="0.3">
      <c r="A78" s="39" t="s">
        <v>60</v>
      </c>
      <c r="B78" s="33"/>
    </row>
    <row r="79" spans="1:2" x14ac:dyDescent="0.3">
      <c r="A79" s="39" t="s">
        <v>59</v>
      </c>
      <c r="B79" s="33"/>
    </row>
    <row r="80" spans="1:2" x14ac:dyDescent="0.3">
      <c r="A80" s="39" t="s">
        <v>70</v>
      </c>
      <c r="B80" s="47"/>
    </row>
    <row r="81" spans="1:2" x14ac:dyDescent="0.3">
      <c r="A81" s="39" t="s">
        <v>61</v>
      </c>
      <c r="B81" s="47"/>
    </row>
    <row r="82" spans="1:2" ht="15" thickBot="1" x14ac:dyDescent="0.35">
      <c r="A82" s="41" t="s">
        <v>52</v>
      </c>
      <c r="B82" s="48"/>
    </row>
    <row r="86" spans="1:2" x14ac:dyDescent="0.3">
      <c r="A86" s="49" t="s">
        <v>74</v>
      </c>
    </row>
    <row r="87" spans="1:2" x14ac:dyDescent="0.3">
      <c r="A87" t="s">
        <v>75</v>
      </c>
    </row>
    <row r="88" spans="1:2" x14ac:dyDescent="0.3">
      <c r="A88" t="s">
        <v>76</v>
      </c>
    </row>
    <row r="89" spans="1:2" x14ac:dyDescent="0.3">
      <c r="A89" t="s">
        <v>77</v>
      </c>
    </row>
    <row r="91" spans="1:2" x14ac:dyDescent="0.3">
      <c r="A91" s="49" t="s">
        <v>52</v>
      </c>
      <c r="B91" s="49"/>
    </row>
    <row r="95" spans="1:2" x14ac:dyDescent="0.3">
      <c r="A95" s="49" t="s">
        <v>71</v>
      </c>
    </row>
    <row r="96" spans="1:2" x14ac:dyDescent="0.3">
      <c r="A96" t="s">
        <v>72</v>
      </c>
    </row>
    <row r="97" spans="1:2" x14ac:dyDescent="0.3">
      <c r="A97" t="s">
        <v>73</v>
      </c>
    </row>
    <row r="99" spans="1:2" x14ac:dyDescent="0.3">
      <c r="A99" s="49" t="s">
        <v>52</v>
      </c>
      <c r="B99" s="49"/>
    </row>
    <row r="101" spans="1:2" x14ac:dyDescent="0.3">
      <c r="A101" t="s">
        <v>79</v>
      </c>
    </row>
    <row r="102" spans="1:2" x14ac:dyDescent="0.3">
      <c r="A102" t="s">
        <v>80</v>
      </c>
    </row>
    <row r="103" spans="1:2" x14ac:dyDescent="0.3">
      <c r="A103" t="s">
        <v>81</v>
      </c>
    </row>
    <row r="105" spans="1:2" x14ac:dyDescent="0.3">
      <c r="A105" t="s">
        <v>82</v>
      </c>
    </row>
  </sheetData>
  <mergeCells count="1">
    <mergeCell ref="A3:E3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UCTO</dc:creator>
  <cp:lastModifiedBy>obec halenkov</cp:lastModifiedBy>
  <cp:lastPrinted>2025-10-31T10:20:09Z</cp:lastPrinted>
  <dcterms:created xsi:type="dcterms:W3CDTF">2015-06-05T18:19:34Z</dcterms:created>
  <dcterms:modified xsi:type="dcterms:W3CDTF">2026-01-27T07:59:57Z</dcterms:modified>
</cp:coreProperties>
</file>