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K:\Dokumenty\Granty\2026\"/>
    </mc:Choice>
  </mc:AlternateContent>
  <xr:revisionPtr revIDLastSave="0" documentId="13_ncr:1_{D4860A67-2EA5-487E-BC84-FA638D62375A}" xr6:coauthVersionLast="47" xr6:coauthVersionMax="47" xr10:uidLastSave="{00000000-0000-0000-0000-000000000000}"/>
  <bookViews>
    <workbookView xWindow="-120" yWindow="-120" windowWidth="29040" windowHeight="15720" tabRatio="683" activeTab="3" xr2:uid="{00000000-000D-0000-FFFF-FFFF00000000}"/>
  </bookViews>
  <sheets>
    <sheet name="I. program" sheetId="1" r:id="rId1"/>
    <sheet name="II. program" sheetId="17" r:id="rId2"/>
    <sheet name="III. program" sheetId="18" state="hidden" r:id="rId3"/>
    <sheet name="Součet" sheetId="6" r:id="rId4"/>
  </sheets>
  <definedNames>
    <definedName name="_xlnm.Print_Titles" localSheetId="0">'I. program'!$3:$4</definedName>
    <definedName name="_xlnm.Print_Titles" localSheetId="1">'II. program'!$1:$2</definedName>
    <definedName name="_xlnm.Print_Titles" localSheetId="2">'III. program'!$1:$2</definedName>
    <definedName name="_xlnm.Print_Area" localSheetId="3">Součet!$A$1:$D$37</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6" l="1"/>
  <c r="B17" i="6" l="1"/>
  <c r="B20" i="6" l="1"/>
  <c r="B19" i="6"/>
  <c r="D8" i="6"/>
  <c r="C8" i="6"/>
  <c r="B8" i="6"/>
  <c r="A8" i="6"/>
  <c r="A19" i="6" s="1"/>
  <c r="D7" i="6"/>
  <c r="C7" i="6"/>
  <c r="B7" i="6"/>
  <c r="A7" i="6"/>
  <c r="A18" i="6" s="1"/>
  <c r="D6" i="6"/>
  <c r="C6" i="6"/>
  <c r="B6" i="6"/>
  <c r="C1" i="6"/>
  <c r="L1" i="18"/>
  <c r="M1" i="17"/>
  <c r="C10" i="6" l="1"/>
  <c r="C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Pavel Fröhlich</author>
  </authors>
  <commentList>
    <comment ref="M3" authorId="0" shapeId="0" xr:uid="{00000000-0006-0000-0000-000001000000}">
      <text>
        <r>
          <rPr>
            <b/>
            <sz val="8"/>
            <color indexed="81"/>
            <rFont val="Tahoma"/>
            <family val="2"/>
            <charset val="238"/>
          </rPr>
          <t>číslo usnesení</t>
        </r>
      </text>
    </comment>
  </commentList>
</comments>
</file>

<file path=xl/sharedStrings.xml><?xml version="1.0" encoding="utf-8"?>
<sst xmlns="http://schemas.openxmlformats.org/spreadsheetml/2006/main" count="428" uniqueCount="291">
  <si>
    <t>Číslo</t>
  </si>
  <si>
    <t>Subjekt</t>
  </si>
  <si>
    <t>Název projektu</t>
  </si>
  <si>
    <t>Obsah projektu</t>
  </si>
  <si>
    <t>Počet účastníků akce</t>
  </si>
  <si>
    <t>Termín konání</t>
  </si>
  <si>
    <t>Přístupnost akce</t>
  </si>
  <si>
    <t>Typ akce</t>
  </si>
  <si>
    <t>Požadavek organizace</t>
  </si>
  <si>
    <t>Účel daru</t>
  </si>
  <si>
    <t>I.</t>
  </si>
  <si>
    <t>Vyhlášené okruhy:</t>
  </si>
  <si>
    <t>II.</t>
  </si>
  <si>
    <t>III.</t>
  </si>
  <si>
    <t>CELKEM subjekty požadují:</t>
  </si>
  <si>
    <t>Náklady celkem (Kč)</t>
  </si>
  <si>
    <t>Požadovaná částka (Kč)</t>
  </si>
  <si>
    <t>Doporučená částka (Kč)</t>
  </si>
  <si>
    <t>komise navrhuje</t>
  </si>
  <si>
    <t>subjekty požadují</t>
  </si>
  <si>
    <r>
      <t xml:space="preserve">Program - Reprezentace MČ Praha 11 - </t>
    </r>
    <r>
      <rPr>
        <sz val="10"/>
        <rFont val="Arial"/>
        <family val="2"/>
        <charset val="238"/>
      </rPr>
      <t>žadatel se podílí min. částkou 20% z celkových nákladů</t>
    </r>
  </si>
  <si>
    <t>O</t>
  </si>
  <si>
    <t>T</t>
  </si>
  <si>
    <t>U</t>
  </si>
  <si>
    <t>Mezigeneračně na Praze 11</t>
  </si>
  <si>
    <t>Poskytovatel dotace: Městská část Praha 11, se sídlem Ocelíkova 672/1, 149 41 Praha 4, IČ: 00231126</t>
  </si>
  <si>
    <t>Číslo bankovního účtu poskytovatele dotace: 2000807399/0800 u České spořitelny a.s., variabilní symbol: 50053</t>
  </si>
  <si>
    <t>Číslo bankovního účtu pro vrácení dotace: 2000807399/0800 u České spořitelny a.s., variabilní symbol: 50053</t>
  </si>
  <si>
    <t>Podmínky, které je příjemce při použití dotace povinen splnit: užití dotace pouze ke schválenému účelu, řádné a včasné vyčerpání a vyúčtování dotace</t>
  </si>
  <si>
    <t xml:space="preserve">Povinnosti příjemce - právnické osoby při přeměně či likvidaci: v případě svého zániku, sloučení, přeměny nebo zrušení právnické osoby s likvidací tuto skutečnost </t>
  </si>
  <si>
    <t>písemně sdělit poskytovateli do 15 kalendářních dnů od vzniku této skutečnosti</t>
  </si>
  <si>
    <t xml:space="preserve">Kulturní činnost Klubu přátel školy </t>
  </si>
  <si>
    <t xml:space="preserve">Spolek přátel zpěvu,
Na hlinách 1786/16, Praha 8
182 00
IČ: 05126801
č.ú. 6364837175/2010
Fio banka
</t>
  </si>
  <si>
    <t>N</t>
  </si>
  <si>
    <t xml:space="preserve">Otevřený ateliér profesionálních výtvarných technik a uměleckého řemesla na Chodovské tvrzi </t>
  </si>
  <si>
    <t>"Oliva" z.s.
Chmelová 2893/4,
Praha 10, 10600
IČ: 26596229
č.ú. 178230188/0300
ČSOB, a.s.</t>
  </si>
  <si>
    <t>Rodinné centrum Pilné včelky z.s.
Bachova 1567/5, 14900 Praha 4
IČ: 08874476
č.ú. 292053840/0300 
ČSOB, a. s.</t>
  </si>
  <si>
    <t xml:space="preserve">Klub přátel školy, z. s.  
Ke Kateřinkám 1400/2
Praha 4
149 00
IČ: 49278339
č.ú. 2201399256/2010
Fio banka
</t>
  </si>
  <si>
    <t>Praha 11 tančí s dětmi - taneční přehlídka TK SPARTA PRAHA</t>
  </si>
  <si>
    <t>Bez bariér – můžeme tvořit společně</t>
  </si>
  <si>
    <t>Kutil Junior - Pravidelné řemeslné dílny pro děti a mládež či seniory</t>
  </si>
  <si>
    <t>U/O</t>
  </si>
  <si>
    <t>Knihovna, která potěší i naučí</t>
  </si>
  <si>
    <t>ZŠ PRO DĚTI, z.s., 
Vrázova 1059/8,
Praha 5, 150 00
IČ: 09485015
č.ú. 2302071188/2010
Fio banka</t>
  </si>
  <si>
    <t>O/U</t>
  </si>
  <si>
    <t>Městská knihovna v Praze
Mariánské nám. 98/1, Praha 1,          115 72
IČ: 00064467
č.ú. 2000280005/6000
PPF Banka</t>
  </si>
  <si>
    <t>YMCA Praha 
Na Poříčí 1041/12
Praha 1
110 00
IČ: 26529122
č.ú. 94-1018610207/0100 
Komerční banka a.s.</t>
  </si>
  <si>
    <t>Mezi námi, o.p.s.
Medinská 1168/26,  Praha 9 - Klánovice,      190 14
IČ: 02267217
č.ú. 5127272727/2010
Fio banka</t>
  </si>
  <si>
    <t>Šikovné děti z.s.
Průchova 710/49,
Praha 5
155 00
IČ: 06194192
č.ú. 2201320771/2010
Fio Banka</t>
  </si>
  <si>
    <t>Základní umělecká škola Jižní Město
Křtinská 673
Praha 4
149 00
IČ: 45246211
č.ú. 2000808359/0800
Česká spořitelna a.s.</t>
  </si>
  <si>
    <t>P&amp;J Music s.r.o.
Ječná 516/28, Praha 2, 120 00
IČ: 45790221
č.ú. 217780001/5500
Raiffeisenbank</t>
  </si>
  <si>
    <t>Taneční klub SPARTA PRAHA, z.s.
K Habrovce 674/6, Praha 4, 140 00
IČ: 70874182
č.ú. 6106106302/2010
Fio banka</t>
  </si>
  <si>
    <t>Cílová skupina</t>
  </si>
  <si>
    <t>děti, rodiče, senioři, dospělí</t>
  </si>
  <si>
    <t>Domov pro seniory Chodov, Donovalská 2222/31, Praha 4, 149 00
IČ: 70876606
č.ú. 2001280007/6000 PPF banka</t>
  </si>
  <si>
    <t>Kulturní a společenský život v Domově pro seniory Chodov</t>
  </si>
  <si>
    <t>klienti DS Chodov, jejich rodinní příslušníci a přátelé, žáci a studenti spolupracujících škol,  obyvatelé Prahy 11, široká veřejnost</t>
  </si>
  <si>
    <t>honoráře vystupujících umělců</t>
  </si>
  <si>
    <t>Římskokatolická farnost u kostela sv. Františka z Assisi Praha - Chodov, Na sádce 1296/18, Praha 4, 14900
IČ: 61379701
č.ú. 104782676/2250 
Banka CREDITAS, a.s.</t>
  </si>
  <si>
    <t>všechny generace obyvatel JM, včetně podpory a integrace osob, kterým hrozí sociální vyloučení</t>
  </si>
  <si>
    <t xml:space="preserve">Sbor Církve bratrské v Praze 4 - Jižní Město,
Modletická 1391/4, Praha 4
149 00
IČ: 73633267
č.ú. 2700505981/2010
Fio banka
</t>
  </si>
  <si>
    <t>Kulturní a komunitní centrum Kostelna</t>
  </si>
  <si>
    <t>Celoroční kulturní činnost YMCA  na Jedenáctce</t>
  </si>
  <si>
    <t>1200 do 18 let + 300 dospělých</t>
  </si>
  <si>
    <t>materiál a pomůcky na setkání, video/fotografické, produkční služby, grafik, správa webových stránek, tiskové služby, supervize setkání a čtení, školení seniorů, provozní náklady, kancelář</t>
  </si>
  <si>
    <t>lidé se zrakovým postižením i široká veřejnost</t>
  </si>
  <si>
    <t>děti, mládež a senioři MČ Praha 11</t>
  </si>
  <si>
    <t>děti mladšího školního věku, žáci 1. až 5 tříd ZŠ</t>
  </si>
  <si>
    <t>primárně děti a dospělí žijící na Praze 11
široká veřejnost</t>
  </si>
  <si>
    <t>Ateliér pro Radost, z.s.,
 Bachova 1568/3, Praha 4, 149 00
IČ: 17982472
č.ú. 2100666677/0600
MONETA Money Bank, a.s.</t>
  </si>
  <si>
    <t xml:space="preserve">MgA. Štěpánka Vanická,
Na nivách 1058/19, Praha 4 - Michle
141 00
IČ: 05003032
č.ú 2055044173/0800
Česká spořitelna
</t>
  </si>
  <si>
    <r>
      <t xml:space="preserve">Program - Celoroční činnost subjektů v oblasti kultury </t>
    </r>
    <r>
      <rPr>
        <i/>
        <sz val="12"/>
        <rFont val="Arial"/>
        <family val="2"/>
        <charset val="238"/>
      </rPr>
      <t>(finanční spoluúčast subjektu ve výši 10%)</t>
    </r>
  </si>
  <si>
    <r>
      <t xml:space="preserve">Program - Kulturní akce na území MČ Praha 11 </t>
    </r>
    <r>
      <rPr>
        <i/>
        <sz val="12"/>
        <rFont val="Arial"/>
        <family val="2"/>
        <charset val="238"/>
      </rPr>
      <t xml:space="preserve"> (finanční spoluúčast subjektu ve výši 10%)</t>
    </r>
  </si>
  <si>
    <t>Obsahprojektu</t>
  </si>
  <si>
    <t>děti a mládež od 7 do 26 let</t>
  </si>
  <si>
    <t>Spolek rodičů Milíčov
K Milíčovu 674/2
Praha 4
149 00
IČ: 05530377
č.ú. 2301120232/2010
Fio banka</t>
  </si>
  <si>
    <t>Veřejné akce YMCA na Jedenáctce</t>
  </si>
  <si>
    <t>MC Domeček - rodiny s dětmi do 6 let 
NZDM Ymkárium - děti a mládež 6 - 26 let, rodiny s dětmi, širší veřejnost Prahy  11</t>
  </si>
  <si>
    <t>Spolek dětského pěveckého sboru Svítání
Štefánikova 217/19
Praha 5
150 00
IČ: 65991061
č.ú.: 2100699823/2010
Fio banka a.s.</t>
  </si>
  <si>
    <t>dětské a mládežnické pěvecké sbory ve věku od 3 do cca 18 let</t>
  </si>
  <si>
    <t>obyvatelé Prahy 11 - všechny věkové a sociální skupiny</t>
  </si>
  <si>
    <t>2x45</t>
  </si>
  <si>
    <t>děti z MŠ a ZŠ, jejich rodiče, příbuzní a přátelé, ostatní diváci převážně z Prahy 11, kteří mají rádi tanec</t>
  </si>
  <si>
    <t>široká veřejnost</t>
  </si>
  <si>
    <t>Materiálové náklady, výtvarné potřeby, nájem výtvarného ateliéru, organizační náklady, lektorné, propagace, informační materiál</t>
  </si>
  <si>
    <t xml:space="preserve"> Řemeslné a umělecké dílny pro děti a mládež </t>
  </si>
  <si>
    <t>děti a mládež z MČ Praha 11, případně celé školní družiny</t>
  </si>
  <si>
    <t>450 + 250 dospělých</t>
  </si>
  <si>
    <t>nákup dárků, cen, odměn, umělecké a  autorské honoráře, kancelářské potřeby, nákup materiálu</t>
  </si>
  <si>
    <t>T/N</t>
  </si>
  <si>
    <t>200 - 220 dětí + 15 dospělých</t>
  </si>
  <si>
    <t>Lektorská činnost + příprava materiálu, nářadí, pracovní stoly, materiál, pomůcky, propagace, administrativa, doprava</t>
  </si>
  <si>
    <t>Lektorská činnost + příprava materiálu, nájemné, materiál, nářadí, pomůcky, propagace, administrativa, doprava</t>
  </si>
  <si>
    <t>materiálové náklady, sochařské pomůcky, hlína, organizační náklady, lektorné, nájem výtvarného ateliéru Chodovské tvrze, propagace, informační materiál</t>
  </si>
  <si>
    <t>30 zrakově postižených, 5 z Prahy 11 a Prahy 4 + návštěvníci haptických výstav</t>
  </si>
  <si>
    <t>20 do 18 let + 30 seniorů + 75 dospělých
průměrná účast 60 diváků na akci</t>
  </si>
  <si>
    <t>250 do 18 let + 250 seniorů + 500 diváků</t>
  </si>
  <si>
    <t>800 do 18 let</t>
  </si>
  <si>
    <t>Administrativní a účetní služby, příprava programu, organizace, materiály na výrobu nástrojů, doprava, honoráře lektorům a pomocným technikům, propagace, pronájem zvukové techniky a prostor</t>
  </si>
  <si>
    <t>Bubenické workshopy pro děti ZŠ</t>
  </si>
  <si>
    <t>Celoroční provoz rodinného centra Pilné včelky</t>
  </si>
  <si>
    <t>všichni občané Prahy 11 a všechny věkové kategorie</t>
  </si>
  <si>
    <t>Emilie Hajná Zakouřilova 955/9, 149 00 Praha 4 
IČ: 62376314
č.ú. 278577381/0300 
ČSOB</t>
  </si>
  <si>
    <t>Honoráře, služby, propagace, zajištění audiovizuálních a dokumentárních vstupů a výstupů</t>
  </si>
  <si>
    <t>Zajištění propagace a vydavatelské činnosti galerie, provozu a činnosti galerie, jejích výstav a pořadů pro mimoškolní výchovu a vzdělávání pro školy a veřejnost. Cílem projektu je otevřít Galerii Cesty ke světlu Zdeňka Hajného (Zakouřilova 955/9, Praha 11) pedagogům, školám, široké veřejnosti s novými výstavami a programy navazujícími na mnohaletou (přes 30 let) činnost. Vytvoření podmínek k zajištění plynulého chodu a rozvoje činností galerie podle dlouhodobého plánu. Uskutečnění pořadů, které budou zaměřeny na mládež tak, aby se rozvíjela jejich umělecká, filozofická a kulturní stránka osobnosti. Zdokonalování multimediálních programů výběrem jednotlivých protagonistů, prezentací, použitím nových technologií a to jak zvuku, tak nasvětlení. Výše vstupného pro dospělé 145 Kč, senioři nad 65 let a děti 120 Kč, ZTP zdarma, vstupné na večerní pořady 300 Kč.</t>
  </si>
  <si>
    <t>Nájem sálu, propagace, ubytování, honoráře vč. daní, technické zabezpečení</t>
  </si>
  <si>
    <t>Základní fakta z Dotačního programu MČ P11 pro oblast kultury na rok 2026 - 1. kolo</t>
  </si>
  <si>
    <t>Termíny pro podání žádostí a termíny čerpání a vyúčtování finančních prostředků pro 1. kolo 2026:</t>
  </si>
  <si>
    <t>termín pro podání žádostí od 20.04.2026 do 27.04.2026 - shodný pro všechny programy</t>
  </si>
  <si>
    <t xml:space="preserve">   termín čerpání finančních prostředků: I. program od 01.01. do 31.12.2026, II. program od 01.01. do 30.06.2026</t>
  </si>
  <si>
    <t xml:space="preserve">   termín vyúčtování finančních prostředků: I. program do 08.01.2027, II. program do 31.08.2026</t>
  </si>
  <si>
    <t>Vánoční dar</t>
  </si>
  <si>
    <t>děti 3 - 10 let a jejich rodiny z Prahy 11, školní kolektivy, širší veřejnost</t>
  </si>
  <si>
    <t>320 do 18 let + 30 seniorů + 1600 diváků</t>
  </si>
  <si>
    <t xml:space="preserve">červen - listopad 2026
</t>
  </si>
  <si>
    <t>výroba scény, scénografie, materiál na výrobu scény, hudba na klíč, mastering zvuku, nákup zvukové techniky, honoráře, fotografie, audiozáznam</t>
  </si>
  <si>
    <t>V rámci dlouhodobé spolupráce s MČ Praha 11 (Divadlo KAKA, nyní Divadlo Vanička) a úspěšné realizace mnoha projektů podpořených MČ Praha 11 - snaha o uvedení premiéry nové loutkové inscenace "Vánoční dar". Cílem projektu je vytvořit a uvést autorskou divadelní inscenaci pro dětské a rodinné publikum, která přístupnou a současnou formou představí české vánoční tradice a jejich hodnoty. Projekt si klade za cíl posílit povědomí o kulturním dědictví, podpořit mezigenerační sdílení a nabídnout kvalitní kulturní obsah v rámci místní
komunity. Premiéra je plánována na konec listopadu, dále bude inscenace reprízována v rámci vánočního období a to zejména v kulturních, školních a komunitních prostorách na Praze 11 a dalších lokalitách. Vstupné se bude odvíjet dle výše přidělené dotace (minimální), vstupné pro dospělé 100 Kč.</t>
  </si>
  <si>
    <t>JAZZ MEETS WORLD 2026</t>
  </si>
  <si>
    <t>21.04., 13.05.2026 
19 - 20:15 hod.</t>
  </si>
  <si>
    <t>Cílem tohoto tradičního projektu je rozšířit volnočasové aktivity na Praze 11 a představit posluchačům ve dvou koncertech v Chodovské tvrzi dvě zajímavá hudební tělesa - Emil Viklický - piano, Scott Robinson - saxofony (ČR/USA) a HlasKontraBas (ČR) - Ridina Ahmedová - zpěv, Petr Tichý - kontrabas. Interpreti koncertů bývají vybíráni na mezinárodních festivalech a veletrzích. Ideou činnosti je prezentovat hudbu jako prvek spojující národy přes geografické, politické i náboženské hranice, takže vystupující hudební seskupení je často mezinárodní. Přínosem je prezentace zahraničních umělců, kteří patří ke špičkám ve svém oboru, přímo v místě bydliště obyvatel Prahy 11, navíc se daří přilákat na Prahu 11 i obyvatele jiných částí Prahy a okolí. Vstupné 400/300 Kč, senioři a zdravotně handicapovaní 300/200 Kč.</t>
  </si>
  <si>
    <t>Nájemné + elektřina, lektorné, výtvarný materiál (ateliér)</t>
  </si>
  <si>
    <t xml:space="preserve">5000 do 18 let + 750 seniorů + 250 zdravotně znevýhodněných + 1200 dospělých </t>
  </si>
  <si>
    <t>01.01. - 31.12.
2026
15 - 19 hod., o víkendu od 10 do 12 hod.</t>
  </si>
  <si>
    <t>Výtvarný Ateliér pro Radost působí na Praze 11 od dubna 2015 (Bachova 1568). Celoroční provoz každý všední den odpoledne, víkendové akce, jednorázové akce (dle svátků cyklu roku), dílny, kreativní workshopy. Ateliérové lekce jsou koncipovány tak, že všechny věkové kategorie mohou tvořit najednou čili spolu a navzájem se inspirovat. Ateliér vede také kurzy mimoškolní činnosti na ZŠ Mikulova a ZŠ K Milíčovu (kurzy kresby a malby, kurzy ručního šití), pořádá výtvarně zaměřené příměstské tábory po celý rok, sousedská setkávání, jednorázové workshopy pro veřejnost 2x do měsíce, jednorázové projekty pro veřejnost ZDARMA (Den dětí, Den otevřených dveří, ukázkové lekce apod.), oslavy narozenin apod., účastní se různých soutěží. Vstupné do 18 let 210 - 250 Kč, ostatní 270 Kč, slevy pro ZTP.</t>
  </si>
  <si>
    <t>Velikonoční příměstský tábor kresby a malby</t>
  </si>
  <si>
    <t xml:space="preserve">Nájemné, lektorné, výtvarný materiál </t>
  </si>
  <si>
    <t>02. - 03.04.2026
od 8:00 do 17:00</t>
  </si>
  <si>
    <t>děti 6 - 16 let</t>
  </si>
  <si>
    <t>Výtvarný Ateliér pro Radost působí na Praze 11 od dubna 2015 (Bachova 1568). Cílem projektu je pomoc rodičům poskytnout jejich dětem smysluplný celodenní program v době velikonočních prázdnin. Odborně vedený výtvarný program vedoucí k hlubšímu propojení ve výtvarném projevu. Střídání činností tak, aby se v dětech udrželo nadšení, hravost a radost z vlastní tvorby. Seznámení s velikonoční tematikou. Cena za den - 1000 Kč.</t>
  </si>
  <si>
    <t xml:space="preserve">Pronájem atrakcí pro děti, hudba, ozvučení akcí, věcné ceny za soutěže, program a dárky pro žáky 1. tříd, dýně na Halloween, ostatní materiální a technické zabezpečení </t>
  </si>
  <si>
    <t>leden - prosinec 2026
(většina akcí v odpol. hodinách)</t>
  </si>
  <si>
    <t>500 do 18 let + 100 seniorů + 300 dospělých + 200 diváků</t>
  </si>
  <si>
    <t>žáci ZŠ, jejich rodiče, zaměstnanci školy i širší veřejnost</t>
  </si>
  <si>
    <t xml:space="preserve">Cílem projektu je organizační i finanční pomoc a spolupráce se ZŠ Ke Kateřinkám při realizaci akcí. Návštěvnost akcí, které jsou určeny i pro veřejnost má stoupající tendenci, stoupá i finanční náročnost. Klub přátel školy pořádá ve spolupráci se ZŠ Ke Kateřinkám v průběhu roku pravidelné kulturní akce – za období leden – červen: masopustní karneval, celoškolní soutěž Aprílová škola, slavnostní rozloučení se žáky devátých tříd, zahradní slavnost, v období září – prosinec: pasování prvňáků, Kateřinský Halloween, adventní jarmark a rozsvícení vánočního stromu. Akce jsou zdarma. </t>
  </si>
  <si>
    <t>Kulturní Milíčov - jaro 2026</t>
  </si>
  <si>
    <t>únor (Masopust) březen 
(Karneval, Ples, Milíčov má talent, Noc s Andersenem a Čtenářský maraton) 
červen 2026 (Zahradní slavnost a Rozloučení s deváťáky)</t>
  </si>
  <si>
    <t>1000 + 400 dospělých</t>
  </si>
  <si>
    <t>žáci školy a jejich rodiče, zaměstnanci školy, veřejnost</t>
  </si>
  <si>
    <t>Cílem projektu je zajištění kulturních a společenských aktivit žákům ZŠ K Milíčovu, které vznikly jako nápad v rámci Školního parlamentu - konkrétně Masopust, Karneval, Ples, Noc s Andersenem a Čtenářský maraton, Milíčov má talent, Zahradní slavnost a Rozloučení s deváťáky. V rámci Masopustu se koná výuka v maskách, průvod masek, scénické výstupy, akce končí karnevalovou a soutěžní zábavou. 2. reprezentační ples byl uspořádán pro rodiče, zaměstnance školy i veřejnost v KCMT jako příležitost setkání se mimo oficiální prostory školy. Milíčov má talent je 3. ročník talentové soutěže pro žáky školy v kategoriích zpěv, hra na hudební nástroj nebo tanec, soutěžící vystoupí před školní porotou a dětským publikem. Zaměření Noci s Andersenem a Čtenářského maratonu je rozvoj vztahu a zájem dětí o literaturu a čtení za příležitosti otevření nové školní knihovny. Zahradní slavnost je letitá akce na školní zahradě, kde se ke konci roku sejdou žáci, rodiče a zaměstnanci školy při vzdělávacích, zábavných a komunitních aktivitách. Rozloučení s deváťáky je slavnostním rozloučením žáků se školou, učiteli a vykročení do další životní etapy. Vstupné: ples 300 Kč/osoba, ostatní akce jsou přístupné zdarma.</t>
  </si>
  <si>
    <t xml:space="preserve">Nosálci, z.ú.,
Sušická 852/32, Dejvice,Praha 6,
160 00
IČ: 14440202
č.ú 2202222604/2010
Fio banka
</t>
  </si>
  <si>
    <t>Celoroční činnost divadelní společnosti Nosálci, z.ú.</t>
  </si>
  <si>
    <t>honoráře (herecké, režijní, výtvarné), propagace (foto, záznam, videoupoutávka), nákup materiálu</t>
  </si>
  <si>
    <t xml:space="preserve">leden - prosinec 2026
</t>
  </si>
  <si>
    <t xml:space="preserve">3 + 800 diváků </t>
  </si>
  <si>
    <t>děti od 3 let, jejich rodiče, prarodiče a učitelé</t>
  </si>
  <si>
    <t xml:space="preserve">Divadelní společnost v roce 2026 chystá premiéru představení pro děti Kouzelná Baterka podle knižní předlohy od Olgy Černé formou loutkového a hudebního divadla, zároveň se repertoár rozšíří o Pasování předškoláků s Omou (nový program do MŠ) a o nové loutky k představení Vánoční příběh. Nosálci přináší na dětskou a hudební scénu svébytnou plnokrevnou tvorbu s pilíři v autorské hudbě, loutkářském řemeslu a třeskutém humoru. Představení se budou hrát v MŠ Prahy 11 (a celé Praze a okolí), v Chodovské tvrzi a KC Zahrada, na Dnech Prahy 11 se sníženým honorářem. Vstupné do 18 let 30 Kč, dospělí 80 Kč.
</t>
  </si>
  <si>
    <t>personální výdaje (DPP, PS)</t>
  </si>
  <si>
    <t>MK v Praze je významné komunitní centrum, jež vedle své hlavní činnosti vytváří vlídné prostředí pro setkávání různých věkových a sociálních skupin. Celý koncept spojuje jednotná myšlenka – představit knihovnu jako živé centrum komunitního života, jako místo podporující sounáležitost, otevřenost a vzájemné setkávání, které je přístupné všem bez rozdílu. Cílem projektu je nabídnout kulturní a vzdělávací program zaměřený na celé rodiny, být prostorem pro setkávání a aktivizaci seniorů, posílit kulturní program specializovaného oddělení Artotéka a přispět dílem k dobrému jménu Prahy 11. Akce dětského oddělení - dětské akce zejména v rámci tzv. rodinných sobot, akce pro ZŠ a SŠ k doplnění osnov, podpora integrace cizinců - besedy, divadlo, koncerty, dílny. Akce pro dospělé: cestovatelské přednášky, kurz trénování paměti, komponovaný hudební program, speciální program v rámci Dnů Prahy 11. Akce v rámci Artotéky: výtvarné dílny a workshopy pro příchozí napříč věkovými kategoriemi, doprovodný program k výstavám - komentované prohlídky, čtení, prezentace, akce pro celou rodinu. Akce budou přístupny zdarma a uskuteční se v pobočce MK v Praze Opatov.</t>
  </si>
  <si>
    <t>energie, provozní náklady, náklady na pracovníky</t>
  </si>
  <si>
    <t>01.01. - 31.12.2026</t>
  </si>
  <si>
    <t xml:space="preserve">1000 do 18 let + 750 seniorů + 50 zdravotně znevýhodněných + 2000 dospělých + 2000 diváků </t>
  </si>
  <si>
    <t xml:space="preserve"> širší veřejnost bez rozdílu věku, pohlaví, vzdělání, etnické příslušnosti a sexuální orientace</t>
  </si>
  <si>
    <t xml:space="preserve">Kostelna - jednorázové akce </t>
  </si>
  <si>
    <t>vybavení L-EGO klubu a dětského koutku, hry na Game session, kancelářské potřeby, odměny pro děti, technické vybavení</t>
  </si>
  <si>
    <t>01.01. - 30.06.2026</t>
  </si>
  <si>
    <t xml:space="preserve">200 do 18 let + 50 seniorů + 50 zdravotně znevýhodněných + 200 dospělých + 500 diváků </t>
  </si>
  <si>
    <t>všechny děti, děti z MŠ a ZŠ, širší veřejnost bez rozdílu věku</t>
  </si>
  <si>
    <t>230 seniorů + 280 dětí z MŠ, ZŠ a SŠ + 100 kooperující personál, 100 veřejnost - dílny</t>
  </si>
  <si>
    <t>leden - prosinec 2026
setkání 1x za 3 - 4 týdny, čtení 1x týdně, 1x měsíčně dílny v rámci akcí</t>
  </si>
  <si>
    <t>senioři ze seniorských zařízení či klubů seniorů a děti z MŠ, ZŠ a SŠ na Praze 11</t>
  </si>
  <si>
    <t>DPS Jiskřička slaví 40 let</t>
  </si>
  <si>
    <t>nájem KCMT, nájem zkušebny, honorář dvou sbormistryň, honorář korepetitora, grafický návrh plakátů, tisk plakátů, tisk notových materiálů, doprava nástrojů na místo konání akce</t>
  </si>
  <si>
    <t xml:space="preserve">16.06.2026
18:30 - 20:00 </t>
  </si>
  <si>
    <t>25-30 do 18 let + 20 seniorů + 2 zdravotně znevýhodnění + 85 dospělých + 150-300 diváků</t>
  </si>
  <si>
    <t>široká veřejnost se zaměřením na obyvatele Prahy 11, děti a mládež zapojené do hudebního vzdělání, bývalí i sučasní členové sboru, senioři z Prahy 11</t>
  </si>
  <si>
    <t>Smyslem činnosti aktivit v rámci projektu je umožnit všem účastníkům smysluplné trávení volného času v bezpečném protředí. Sbor Církve bratrské v Praze 4 - Jižní Město se věnuje práci s lidmi již od svého založení v roce 2004. Kulturní, diskusní, sportovní, vzdělávací a volnočasové aktivity jsou v rámci klubů nabízeny zdarma.Tak je zajištěno, že jsou programy přístupné i osobám, zejména dětem z nízkopříjmových rodin. Činnost klubů napomáhá vytváření zdravých sociálních vazeb, rozvíjení dovedností a celkovému rozvoji osobnosti. V prvním pololetí 2026 jsou plánovány tyto jednorázové akce: L-EGO klub 1x měsíčně, Game session nepravidelně, Diskuzní večery s promítáním seriálu (únor-duben), Noc kostelů (květen), Den dětí (červen). Většina vedoucích aktivit pracuje bez nároku na odměnu.</t>
  </si>
  <si>
    <t>Realizace jubilejního koncertu dětského pěveckého sboru Jiskřička v Komunitním centru Matky Terezy. Koncert připomene 40 let existence sboru a zároveň zdůrazní jeho dlouhodobý přínos kulturnímu životu MČ Praha 11. Hlavní myšlenkou je mezigenerační propojení zpěváků, kteří prošli uměleckým vedením sbormistryně Dany Škardové, zakladatelky sboru a dlouholeté obyvatelky Prahy 11. Ta se v současnosti věnuje zejména aktivitám pro seniory. Na koncertu vystoupí současný sbor, ženský sbor Hafotet a také speciálně sestavený sbor bývalých členů. Program nabídne průřez významnými díly české, slovenské i světové sborové tvroby. Koncert je určen široké veřejnosti a přispívá k obohacení kulturní nabídky. Vstupné dobrovolné.</t>
  </si>
  <si>
    <t xml:space="preserve">duben – listopad  2026
víkendy
</t>
  </si>
  <si>
    <t>Projekt pěti dvoudenních výtvarných haptických workshopů pro lidi se zrakovým postižením na Chodovské tvrzi. Cílem projektu je přiblížení světa handicapovaných široké veřejnosti, rozvoj hmatové estetiky nevidomých návštěvníků prostřednictvím hmatové stezky – při sochařských výstavách na Chodovské tvrzi, workshopy hmatového modelování nejen pro nevidomé. Projekt se na Praze 11 koná od roku 2021, předtím byl realizován na Praze 1. Pro nevidomé klienty jsou workshopy zdarma.</t>
  </si>
  <si>
    <t>Soutěž Jižní Město Music 2026</t>
  </si>
  <si>
    <t xml:space="preserve">Honoráře, ladění klavíru, tisk propagačních materiálů, nákup dárků, cen a odměn pro účastníky </t>
  </si>
  <si>
    <t>28.02.2026
10 - 13:30 hod.</t>
  </si>
  <si>
    <t>58 + 18 dospělých +  cca 110 diváků</t>
  </si>
  <si>
    <t>Touto tradiční soutěží (již 31. ročník) s vysokou uměleckou úrovní oslovuje ZUŠ JM nadané děti, mladé muzikanty z celé P4, kteří mají zájem změřit své schopnosti a dovednosti na hudebním poli, inspirovat se výkony druhých a získat cenné zkušenosti. Soutěžní hudební obor je každoročně obměňován, v tomto ročníku byla vybrána komorní hra. Ocenění žáci následně reprezentují ZUŠ JM v celorepublikové soutěži. Na organizaci se jako dobrovolníci společně podílejí pedagogové a studenti ZUŠ. Soutěž se koná v koncertním, orchestrálním a sborovém sále ZUŠ JM - Křtinská. Akce je přístupná zdarma.</t>
  </si>
  <si>
    <t>leden - prosinec 2026
každá akce rozsah 1,5 hod.</t>
  </si>
  <si>
    <t>Cílem je zajistit plnohodnotný a žánrově pestrý kulturně společenský program, jehož pořádáním je podporován nejen aktivní a společensky plnohodnotný život klientů DS Chodov, ale také důležitá mezigenerační setkávání s dětmi, studenty, mladými rodinami a významné posilování vztahů s místní komunitou. Důležitým aspektem je prevence sociální izolace klientů a jejich ztráty zájmu o společenské dění. Pro všechny zájemce z řad veřejnosti a občany Prahy 11 je to alternativa aktivního a společensky přínosného trávení volného času. Do kulturního programu DS patří velmi oblíbený diskusní pořad Křeslo pro hosta, do kterého jsou zvány různé zajímavé osobnosti, divadelní představení, hudební vystoupení napříč žánry, tradiční společenské akce (maškarní bál, ples, pálení čarodějnic), méně tradiční akce (kouzelnické vystoupení, představení kubánské kultury, animoterapie s domácími i exotickými zvířaty aj.), výstavy s vernisážemi, na konci roku je organizováno Rozsvícení vánočního stromu spojené s kulturním programem, do kterého se zapojují místní MŠ, ZŠ i SŠ, se kterými během roku probíhají mezigenerační setkání. DS podporuje začínající umělce a studenty, klientům napomáhá při účasti v literárních a výtvarných soutěžích. Akce jsou zdarma.</t>
  </si>
  <si>
    <t>nájemné, lektorné, materiál</t>
  </si>
  <si>
    <t>leden - prosinec 2026</t>
  </si>
  <si>
    <t>rodiče s dětmi ve věku 6 měsíců - 7 let, matky na MD</t>
  </si>
  <si>
    <t>Cílem projektu je pořádání pravidelných bubenických workshopů (40) pro děti ZŠ Prahy 11 s tematikou bicích nástrojů. Projekt dětem zábavnou interaktivní formou přiblíží problematiku rytmu a historii bicích nástrojů. Jeden workshop trvá 90 minut s kapacitou pro cca 20 žáků. Tento počet je zvolen proto, aby s dětmi bylo možné zacházet individuálně. Děti se dozvědí základní informace o historii bicích nástrojů, projdou interaktivními cvičeními, získají základní přehled jak vytvořit rytmus, po té si každé dítě vyrobí svůj vlastní bicí nástroj, který si může odnést na památku. Na závěr budou děti rozděleny do menších skupin a vymyslí vlastní skladbu, kterou předvedou. Díky workshopu přijdou děti do kontaktu s hudbou jiným způsobem a je pravděpodobné, že u některých z nich vzbudí chuť věnovat se nějakému hudebnímu nástroji. Projekt se uskuteční v Music Clubu Jižák (Matúškova 831), akce se uskuteční zdarma.</t>
  </si>
  <si>
    <t xml:space="preserve">červen - říjen 2026 
</t>
  </si>
  <si>
    <t xml:space="preserve">01.01. - 23.12.
2026
</t>
  </si>
  <si>
    <t>25 - 45 do 18 let + 25 - 40 seniorů + 15 zdravotně znevýhodněných + 10 dospělých</t>
  </si>
  <si>
    <t xml:space="preserve">Cílem projektu je podpořit nejen rozvoj umělecké a řemeslné zručnosti, ale i aktivní trávení volného času dětí, mládeže a seniorů v MČ Praha 11 (koná se zde od roku 2016). Řemeslné dílny se konají pravidelně během školního roku v ZŠ, díky vlastním skládacím pracovním stolům i v těch, kde není k dispozici dílna. Dětem se v nich otevírá možnost uměleckého vzdělávání, seznamují se se skutečným nářadím a různými materiály a učí se s nimi pracovat. Výstupem jsou umělecké, funkční a praktické výrobky pro domácnost či hračky. Ze starých věcí zkouší vyrobit nové - učí se recyklovat a šetřit tak životní prostředí, pracují i s přírodními materiály a na ekologických projektech. Dílny nahrazují nedostatek polytechnické výuky ve školách, přivádí děti k technickým činnostem, je skvělým protipólem k době strávené u mobilních telefonů či počítačů. Ve spolupráci s komunitními centry a domovy pro seniory jsou pořádány pravidelné řemeslné akce, na nichž mohou senioři získat nové praktické zkušenosti z oblasti polytechniky, recyklace, dekorací, údržby domácnosti apod. Práce s nářadím je pro seniory velmi přínosná, trénují zručnost, plánují postup práce, přemýšlejí a hledají logická řešení. To vše přispívá k udržení dobrého duševního zdraví seniorů. Místo konání - ZŠ Mikulova, ZŠ K Milíčovu, DS Chodov. Řemeslné dílny pro seniory jsou zdarma, dílny pro děti a mládež jsou zpoplatněny - 2790 Kč, poplatek nepokryje náklady.
</t>
  </si>
  <si>
    <t xml:space="preserve"> leden - červen 2026
</t>
  </si>
  <si>
    <t>Cílem projektu je zpřístupnit řemeslnou a uměleckou výrobu dětem a mládeži, vyzkoušet si práci s jednotlivým nářadím a materiálem. Podpora aktivního trávení volného času, propagace řemesel, příprava na budoucí povolání. Děti mají možnost vyrobit praktický a umělecký výrobek, který si odnesou domů. Práce s nářadím je velmi přínosná, přispívá k rozvoji jemné a hrubé motoriky, soustředění, pozornosti, vytrvalosti, pečlivosti a technického myšlení. Workshop může probíhat v jakémkoliv prostoru, budou zajištěny skládací stoly, nářadí a kompletní materiál, k dispozici budou lektoři.  Místo konání – ZŠ K Milíčovu, ZŠ Mikulova. Akce bez vstupného.</t>
  </si>
  <si>
    <t>MC Domeček - rodiny s dětmi od narození do mladšího školního věku 
NZDM Ymkárium - děti a mládež 6 - 21 let, zejména ze sociálně a ekonomicky znevýhodněného prostředí 
 veřejnost Prahy  11</t>
  </si>
  <si>
    <t>Ymkárium - spotřební a výtvarný materiál, kancelářské potřeby, materiál na programy, cestovné, vstupné,  částečně provozní náklady, Domeček - spotřební a výtvarný materiál, materiál na programy, drobné vybavení,  částečně provozní náklady</t>
  </si>
  <si>
    <t xml:space="preserve">Cílem projektu je nabídnout kulturní aktivity ve střediscích YMCA Praha na JM a to všem sociálním skupinám - mateřské centrum Domeček (v KCMT) a nízkoprahové zařízení pro děti a mládež Ymkárium (Tererova 1551/8). Organizace na JM působí již skoro 20 let. MC Domeček nabízí rodičům na rodičovské dovolené a jejich dětem prostor pro setkávání a trávení volného času formou otevřené herny a pravidelných aktivit - kroužek angličtiny, dílnička, společné hraní a čtení pohádek, tématické výtvarné dílny, oslavy. Nízkoprahový klub Ymkárium je určený neorganizovaným dětem a mládeži, program tvoří rozvojová zájmová činnost (pravidelná činnost alespoň 1x týdně, aktivity rozvíjející kreativitu a zručnost, např. výtvarné a rukodělné činnosti, fotoateliér, hudební workshopy, drhání náramků, vánoční dílny aj.), během roku je to nejméně 60 hodin ve více než 40 setkáních pro cca 240 dětí a jednorázové akce pro děti a mládež (např. výtvarné dílny 8x, návštěva kina, ZOO, oslava Vánoc, Velikonoc, narozeniny klubu). Aktivity jsou omezeny kapacitně pro 10 účastníků. 
MC Domeček - vstup do herny pro rodinu 100 Kč, kroužky - cca 130 - 250 Kč, dílničky - od 100 Kč
Ymkárium - rozvojová zájmová činnost zdarma, jednorázové pravidelné akce - symbolický poplatek 5 - 50 Kč.  </t>
  </si>
  <si>
    <t xml:space="preserve">leden až červen 2026
(Karneval - únor, Den dětí - květen/červen, Jižňák Fest - červen)
</t>
  </si>
  <si>
    <t xml:space="preserve"> Akce pořádané MC Domeček a NZDM Ymkárium. MC Domeček – tradiční akce pro nejmenší návštěvníky - Karneval (akce pouze pro přihlášené - hudba, tanec, masky, tématická výtvarná dílnička) a oslava Dne dětí (akce bez nutnosti přihlášení - soutěže, minitrampolína, Montessori koutek, hod na cíl, slalom, výtvarná dílnička, bublifukové atrakce, malování na obličej aj.). Obě akce se uskuteční v prostorách KCMT a okolí (vždy s ohledem na počasí a aktuální situaci). Z každé akce obdrží děti diplom a malou drobnost. Na organizaci se podílí hlavně dobrovolníci (rodiče). NZDM Ymkárium – Jižňák Fest (původně dlouholetá tradiční akce Čarodějnice na Jižňáku), která je spolupořádána s DDM JM pro širokou veřejnost (sportovní a pohybové soutěže, výroba masek, sítotisk, plackovací workshop, výtvarné workshopy, airbrush aj.), akce se uskuteční v Central parku u KCMT. Cílem projektu je zpestření veřejného dění na JM a představení služeb veřejnosti i potencionálním zájemcům. Akce MC Domeček jsou za poplatek 100 Kč, akce NZDM Ymkárium je přístupná zdarma.</t>
  </si>
  <si>
    <t>Zahrada písní 2026</t>
  </si>
  <si>
    <t>nájemné, zajištění akce - konferování, organizační zabezpečení, účetnické práce, odměny pro účastníky</t>
  </si>
  <si>
    <t>11. - 12.04. 2026
7 – 19 hod.</t>
  </si>
  <si>
    <t>750 do 18 let + 2 zdravotně znevýhodnění + 80 dospělích + 250 diváků</t>
  </si>
  <si>
    <t>Cílem projektu je uspořádání 19. ročníku celostátní soutěžní přehlídky dětských a mládežnických pěveckých sborů (25 sborů z celé republiky). Akce se tradičně koná v KC Zahrada (poprvé před 20 lety), kde jsou sbory rozděleny do 4 bloků po 6-7 sborech, soutěží se v několika kategoriích dle věku a hlasového složení. Jedná se o sbory ze základních uměleckých škol, ale i sbory školní či soukromých subjektů. Většinou jsou to velmi kvalitní tělesa s velmi dobrou uměleckou úrovní z celé ČR. Sbory hodnotí odborná porota. Přínosem je setkání se sbory podobného zaměření, navázání kontaktů, získání zkušeností a doporučení apod. Akce je svým rozsahem a zaměřením v rámci Prahy ojedinělá, je otevřena široké veřejnosti, vstup pro diváky je zdarma, účastnický poplatek činí 50 Kč za zpěváčka.</t>
  </si>
  <si>
    <t>Pronájem prostor, hudební doprovod, choreografie, odměny pro děti, kostýmy pro účinkující</t>
  </si>
  <si>
    <t>01.06.2026
17 - 19 hod.</t>
  </si>
  <si>
    <t>120 dětí + 10 dospělých + 255 diváků</t>
  </si>
  <si>
    <t xml:space="preserve">Tradiční závěrečné vystoupení (9. ročník) dětí tanečního klubu v prostorách sálu KCMT. Představení standardního a latinsko-amerického tance v podání dětí, juniorů i špičkových párů ČR. V programu vystoupí skupinky dětí všech věkových a výkonostních skupin s choreografií různých tanců. Diváci budou moci zhlédnout finalisty mistrovství republiky v kategorii junioři ve standardních, latinsko-amerických a deseti tancích. Dále proběhne losování o půlroční školné zdarma, na závěr dostanou děti odměnu. Cílem je ukázat, že TK Sparta Praha, který má na JM již 25 letou tradici, se snaží pro děti najít smysluplné vyplnění volného času. Logo MČ Praha 11 bude uvedeno na všech propagačních materiálech. Děti (do 10 let zdarma) a mládež, senioři a zdravotně znevýhodnění občané 100 Kč, ostatní diváci 200 Kč. </t>
  </si>
  <si>
    <t xml:space="preserve">duben – červen 2026
14 – 17 hod.
</t>
  </si>
  <si>
    <t xml:space="preserve">10 klientů na dílnu </t>
  </si>
  <si>
    <t>Doplnění výstavního plánu Chodovské tvrze o netradiční a materiálově nákladné dílny, které by měli občané Prahy 11 pouze za symbolickou cenu. Cílem projektu je vytvoření otevřeného prostoru pro sdílení, komunikaci a společné tvoření.V minulých letech byly výtvarné workshopy zaměřeny na řemeslné techniky, grafiku, hmatové koláže a keramiku. Nyní jsou plánovány 1x měsíčně o víkendu workshopy tematicky doplňující výstavy na ChT. Pořádány jsou rovněž worshopy pro školy. Projekt je určen pro dospělé, seniory, věková hranice dětí je individuální. Výše vstupného 100 Kč/hodina včetně materiálu.</t>
  </si>
  <si>
    <t>Činnost Spolku přátel zpěvu v r. 2026</t>
  </si>
  <si>
    <t xml:space="preserve"> sbormistr, nájemné, platba Unii sborů, nákup not</t>
  </si>
  <si>
    <t xml:space="preserve">leden až prosinec 2026 
</t>
  </si>
  <si>
    <t>40 (z toho 6 seniorů) + cca 800 diváků/rok</t>
  </si>
  <si>
    <t>divácká obec na Praze 11 i jinde, zejména na území Prahy</t>
  </si>
  <si>
    <t>Spolek byl založen za účelem sdružení amatérských zpěváků, kteří se chtějí zlepšovat ve svém projevu a vystupovat na veřejných akcích. Byla najata profesionální učitelka zpěvu, spolek našel výborné zázemí pro své zkoušky v Domově seniorů v Donovalské ul. na Praze 11. Cílem projektu je možnost pořádání dalších kulturních vystoupení (zejména pro klienty v domovech pro seniory, pro veřejnost v rámci projektů v době vánoční, vítání jara, dobročinných akcí) během celého kalendářního roku v Praze a jejím nejbližším okolí (4 koncerty v Domově pro seniory Chodov, v kostelích, modlitebnách apod.). Sbor se zaměřuje na písně klasické, muzikálové, populární, folkové a lidové s ohledem na skladbu diváků. V případě možnosti se spolek zúčastní písňového festivalu k nabytí nových zkušeností. Výše vstupného: děti a zdravotně znevýhodnění zdarma, 200 Kč dospělí a senioři (v domovech pro seniory zdarma).</t>
  </si>
  <si>
    <t>Rozvoj komunitních a kulturních aktivit Sousedské klubovny JM v roce 2026</t>
  </si>
  <si>
    <t>část nájmu (+služby) za prostory</t>
  </si>
  <si>
    <t xml:space="preserve">01.01. - 31.12.
2026
</t>
  </si>
  <si>
    <t xml:space="preserve">400 do 18 let + 20 seniorů + 10 zdravotně znevýhodněných + 250 dospělých  </t>
  </si>
  <si>
    <t>Cílem projektu je rozvíjet kulturní vyžití na komunitní úrovni s pestrou nabídkou aktivit v podobě různorodých dílen, kurzů, přednášek a besed a nadále otevírat fungující prostor Sousedské klubovny JM k vzájemnému setkávání a poznávání lidí všech generací nejen pro členy spolku, ale také pro širokou veřejnost z Prahy 11. Prostor vznikl v říjnu 2018 jako spontánní iniciativa místních obyvatel, na konci roku 2025 přišla klubovna díky prodeji prostor o své zázemí, podařilo se získat nové prostory a klubovna prošla kompletním restartem. Klubovna v rámci celoroční činnosti mj. plánuje: poskytnout celodenní zázemí pro trávení volného času rodin s dětmi, pravidelné tvořivé kurzy a dílny pro děti a dospělé (výtvarné činnosti, rukodělná výroba, sensory play apod.), pořádat večerní a víkendové kurzy, každotýdení podpůrné skupiny pro rodiny s malými dětmi, jednorázové přednášky, besedy, filmové, deskové a ženské večery, zajistit mezigenerační setkání prarodičů s dětmi, zapojit se do aktivit na podporu udržitelného způsobu života (bazárky, swapy, úklidy okolí), nabídnout pravidelná setkání rodin s dětmi na domácím vzdělávání, spolupracovat při pořádání letních příměstských táborů, spolupracovat s dalšími organizacemi na území P11. Klubovna chce zachovat míru nabízených aktivit i přes zvyšující se náklady na nájemném apod. Celý projekt je potřeba zaštítit jedním hlavním koordinátorem. Bez vstupného.</t>
  </si>
  <si>
    <t>leden - prosinec 2026 (mimo srpen)
dle dohody, 14 - 18 hod., v době večerních pořadů 19 -  22 hod.</t>
  </si>
  <si>
    <t>1500 do 18 let, seniorů a zdravotně znevýhodněných + 7000 dospělých</t>
  </si>
  <si>
    <t>široká veřejnost, školy (MŠ, ZŠ, VŠ, univerzita 3. věku), pedagogové</t>
  </si>
  <si>
    <t>Nadčasovost myšlenek J. A. Komenského "Obecná porada o nápravě věcí lidských", "Labyrint světa a ráj srdce" a jejich poselství současnosti</t>
  </si>
  <si>
    <t>NEJEN KOSTEL 2026</t>
  </si>
  <si>
    <t>Honoráře pro umělce, propagace projektu a jeho jednotlivých akcí, materiál a materiálové dovybavení, produkční služby, náklady na provoz sálu, výstavní panel</t>
  </si>
  <si>
    <t>40 do 18 let + 50 seniorů + 30 zdravotně znevýhodněných+ 90 dospělých + 7000 diváků</t>
  </si>
  <si>
    <t>Cílem projektu je nabídnout obyvatelům JM a přilehlých obcí kvalitní kulturní a společenské vyžití s ohledem na poslání Komunitního centra Matky Terezy (KCMT). Posláním KCMT je přispívat k rozvoji kulturního života a k podpoře občanské společnosti. Poskytuje místo pro setkávání a dialog všech generací, podporuje integraci osob, kterým hrozí sociální vyloučení. Projekt zvyšuje kvalitu a pestrost života na JM, rozšiřuje obzory v oblasti duchovní, kulturní a společenské. Projekt nabízí kvalitní kulturní, společenské a vzdělávácí programy: tradiční kulturní akce, koncerty včetně adventních, divadelní představení pro veřejnost a školní kolektivy, odpolední tančírny, rozhovory a přednášky, filmové noci, výtvarné dílny. Dále programy, které napomáhají uchovávání českých kulturních tradic. Některé akce se konají v kostele sv. Františka z roku 1938 (návaznost na historické dědictví v oblasti JM). Díky YouTube kanálu se rozšířila přístupnost programů pro širokou veřejnost. Žádost o dotaci se vztahuje na: Jihoměstský masopust, Jihoměstské posvícení a zároveň oslavu Dne dětí, Den nemocných , koncert v rámci Dnů Prahy 11, Noc kostelů, Chodovskou pouť u sv. Františka, cyklus adventních koncertů, Adventní jarmark, Filmové večery (1-2x měsíčně), výtvarné dílny, tančírny (cca 1x měsíčně v KCMT), cyklus přednášek a besed na téma psychického zdraví, Cesta světýlek (dušičkový program), Hudební kavárnu, divadelní představení, další koncerty, obnovu a rozšíření výstavního systému, vytvoření výstavního panelu o životě čestného občana Prahy 11 D. Zavřela. Vstupné v rozmezí: 0-150 Kč do 18 let, senioři, zdravotně znevýhodnění, 0-300 Kč dospělí. Místo konání: KCMT (U Modré školy 1), Kostel sv. Františka z Assisi.</t>
  </si>
  <si>
    <t>200 do 18 let + 400 diváků</t>
  </si>
  <si>
    <t>Suzuki Majáles 2026</t>
  </si>
  <si>
    <t>honoráře, produkce a organizace, technické zajištění</t>
  </si>
  <si>
    <t xml:space="preserve">23.-24.05. 2026      
11 -18 hod.
</t>
  </si>
  <si>
    <t>děti, mládež, dospělí, senioři, široká veřejnost</t>
  </si>
  <si>
    <t>Akce, které se uskuteční v Komunitním centru Matky Terezy, jsou oslavou hudby a společného úsilí žáků a jejich rodičů, učitelů a interpretů. Akce jsou kromě vzdělávacího charakteru pro aktivní účastníky zacíleny na širokou veřejnost, které nabídne 2 koncerty. Dvoudenní program s účastí mezinárodních lektorů (zahajovací a závěrečný koncert - vystoupení Suzuki center z jednotlivých měst, společné vystoupení, skupinové lekce, sbor, druhý den individuální lekce s lektory). Akce se koná od roku 2022. ČSA je jedinou organizací v ČR, která slouží jako platforma pro příznivce Suzukiho metody v ČR. Vstupné dobrovolné.</t>
  </si>
  <si>
    <t>Česká Suzuki asociace, z.s. 
Nad spádem 639/16,
Praha 4 - Podolí, 147 00
IČ: 05883342
č.ú. 2601208084/2010
Fio banka, a.s.</t>
  </si>
  <si>
    <t>Fosilie z.s.,
 Hvozdnice 165, 252 05
IČ: 19770049
č.ú. 2775178014/3030
Air bank</t>
  </si>
  <si>
    <t>Homo Haius: Jižní procesí</t>
  </si>
  <si>
    <t>Honoráře umělců, produkce, PR</t>
  </si>
  <si>
    <t>34 + cca 250 diváků</t>
  </si>
  <si>
    <t>široká veřejnost - dospělí, studenti SŠ, VŠ, děti 5+</t>
  </si>
  <si>
    <t>23. a 24.05.2026
17 a 18 hod.
Dvě představení (60 minut)</t>
  </si>
  <si>
    <t>Cílem projektu je obohatit kulturní život obyvatel Prahy 11 a rozvoj prostoru Galaxie.  Realizace premiéry zajímavého, originálního, umělecky hodnotného a divácky přístupného site specific projektu, který je realizován ve veřejných prostorách P11 (okolo stanice metra a OC Háje). Obsahuje složky - tanec, divadlo i hudbu a zapojuje do tvorby a interpretace skupiny profesionálních i amatérských performerů napříč generacemi. Oslava "Homo Haius" - hrdiny všedního dne, který se nebojí bláta, holínek ani betonu. Cílem je, aby umění v Hájích nebylo jen v uzavřených sálech, ale pulzovalo v cestách, kudy lidé denně chodí. Projekt  je postaven na propojení zkušeností seniorů jako nositelů paměti s dravou energií dětí a studentů. Ve spolupráci s DanceConnected (Kulturní stanice Galaxie). Výše vstupného je v jednání.</t>
  </si>
  <si>
    <t>Sousedská klubovna Jižní Město, z.s.
Tererova 1357/10, Praha 4, 14900 
IČ: 08526095
č.ú. 2701716879/2010 
FIO Banka</t>
  </si>
  <si>
    <t>Místa činu</t>
  </si>
  <si>
    <t>ostatní provozní náklady, honoráře umělců, propagace projektu</t>
  </si>
  <si>
    <t xml:space="preserve">08.01. - 15.11.2026     
</t>
  </si>
  <si>
    <t>250 do 18 let + 10 seniorů  + 20 dospělých + 3500 diváků</t>
  </si>
  <si>
    <t>laická i odborná veřejnost, studenti uměleckých škol, děti a jejich rodiče, ZŠ, SŠ, senioři</t>
  </si>
  <si>
    <t xml:space="preserve">Minor,
Vodičkova 674/6, Praha 1, 110 00 
IČ: 00064351
č.ú 3493314/0300
ČSOB
</t>
  </si>
  <si>
    <t xml:space="preserve">Čtyři dny z.s.,
Rybalkova 186/33, Praha 10, 101 00 
IČ: 67362567
č.ú 19-5627250217/0100
Komerční banka a.s.
</t>
  </si>
  <si>
    <t>Celoroční činnost MINOR v Kulturní stanici Galaxie</t>
  </si>
  <si>
    <t>honoráře, úhrada služeb spojených s provozem prostor</t>
  </si>
  <si>
    <t xml:space="preserve">leden - prosinec 2026     
</t>
  </si>
  <si>
    <t>15 120 diváků (9 120 představení, cca 6000 festivaly, prohlídky, hry)</t>
  </si>
  <si>
    <t>děti a žáci škol z Prahy 11, rodiny s dětmi, místní obyvatelé, odborná i laická veřejnost</t>
  </si>
  <si>
    <t>Cílem projektu je stabilní zajištění provozu Kulturní stanice Galaxie (Arkalycká 833, P11 - Háje), která zpřístupňuje kulturní program obyvatelům Prahy 11, rozvíjí kulturní vzdělání dětí a mládeže a propojuje profesionální umělecké instituce s místní komunitou. Roční provoz zahrnuje divadelní představení, vzdělávací aktivity pro školy, komunitní akce a spolupráci s partnerskými institucemi. Součástí programu jsou také tematické aktivity a jednorázové akce, které propojují kulturní a vzdělávací složku, zapojují různé partnery a rozšiřují kulturní dění v lokalitě. V jarním a letním období - festivaly, hudebně-divadelní projekt, dílny pro školy. V říjnu 2026 bude uvedena nová inscenace "UBER a HRAJS". Program doplňují aktivity propojující kulturu s veřejným prostorem, např. prohlídky Galaxie, outdoorová hra Vysílač GO84. Vstupné do 18 let a senioři 170/220 Kč, dospělí 220/320 Kč.</t>
  </si>
  <si>
    <t xml:space="preserve">DanceConnected, z.s.,
Perucká 2247/18, Praha 2, 120 00 
IČ: 05978351
č.ú 2202807645/2010
Fio banka, a.s.
</t>
  </si>
  <si>
    <t xml:space="preserve">Galaxie -Celoroční činnost DanceConnected 2026 </t>
  </si>
  <si>
    <t>honoráře, produkční zajištění, technické zajištění, pronájem techniky, propagace, marketing</t>
  </si>
  <si>
    <t>100 do 18 let + 100 seniorů  + 50 zdravotně znevýhodněných + 750 dospělých + 4470 diváků</t>
  </si>
  <si>
    <t>široké spektrum cílových skupin - místní komunity, senioři a znevýhodněné skupiny, široká veřejnost, umělci a studenti</t>
  </si>
  <si>
    <t>Slovácký krúžek v Praze, z.s.,
 Nevanova 1070/35, Praha 6, 163 00
IČ: 44792841
č.ú. 51-1431230267/0100
Komerční banka, a.s.</t>
  </si>
  <si>
    <t>24. výstava moravských a českých vín s koštem</t>
  </si>
  <si>
    <t>pronájem sálu KCMT</t>
  </si>
  <si>
    <t xml:space="preserve"> 12.04.2026
14 a 19 hod.
</t>
  </si>
  <si>
    <t>200 + 160 diváků</t>
  </si>
  <si>
    <t>občané se zájmem o lidové tradice a kulturu</t>
  </si>
  <si>
    <t>Podpora tradiční lidové kultury, komunitního života a mezigeneračního setkávání na území MČ Praha 11. Smyslem akce (konané v Komunitním centru Matky Terezy) bylo naplnění veřejně prospěšného vzdělávacího a kulturního záměru spočívajícího v osvětě v oblasti vinařství ČR a současně v podpoře a zachování tradiční lidové kultury prostřednictvím taneční výuky za doprovodu cimbálové muziky. Vstupné do 18 let zdarma, koštovné 350 Kč.</t>
  </si>
  <si>
    <t xml:space="preserve">AGS Trade s.r.o,
Krejnická 2021/1, Praha 4, 148 00 
IČ: 27616169
č.ú 210306710/0300
ČSOB
</t>
  </si>
  <si>
    <t>Fun Arena Events</t>
  </si>
  <si>
    <t>hlavní ozvučení sálu, mixážní pult a stagebox, pódiové odposlechy, mikrofonní park, příslušenství (kabely, stojany)</t>
  </si>
  <si>
    <t xml:space="preserve">únor - prosinec 2026     
</t>
  </si>
  <si>
    <t xml:space="preserve">800 - 2000 do 18 let + 200 - 500 seniorů + 30 - 100 zdravotně znevýhodněných + 2000 - 6000 dospělých </t>
  </si>
  <si>
    <t>široká veřejnost a obyvatelé Prahy 11 napříč všemi věkovými kategoriemi</t>
  </si>
  <si>
    <t>Cílem projektu je doplnit běžnou agendu (unikátní zábavní centrum a největší arkádová herna v ČR, Bartůňkova 1761/7) o pravidelný kulturní přesah a vytvořit prostor pro socializaci široké veřejnosti pořádáním několika multižánrových akcí měsíčně (koncerty, přednášky, stand-up, křty knih, pub kvízy, turnaje ve stolních a logických hrách, karaoke) za dostupné vstupné. Záměrem není nahrazovat klasická kulturní centra, ale otevřít a sdílet unikátní zázemí s komunitou na JM s důrazem na podporu lokální alternativní scény. Projekt doplňuje běžnou komerční činnost zábavního centra o veřejně prospěšný přesah a napomáhá integraci do místního dění. Vstupné 0 - 450 Kč.</t>
  </si>
  <si>
    <t>Chraň tě ruka boží</t>
  </si>
  <si>
    <t>zapůjčení světelné techniky pro realizaci vizuální koncepce, obrazová postprodukce (barvení snímků), scénografie a rekvizity (materálové náklady), hudba</t>
  </si>
  <si>
    <t xml:space="preserve">do 30.06.2026
</t>
  </si>
  <si>
    <t>45 (štáb + herecké obsazení) + diváků 2000+</t>
  </si>
  <si>
    <t>primárně dospívající nacházející se v násilných domácnostech, sekundárně dospělí</t>
  </si>
  <si>
    <t>Podpora studentského, krátkého filmu, který vzniká na území Prahy 11 ve spolupráci studentů a absolventů Akademie Michael. Film je inspirovaný skutečnou událostí, probádává motivy pokrytectví skryté v náboženských hodnotách, zamotaných rodinných vztahů a nespravedlnosti. Reaguje na aktuální společenské téma domácího násilí a jeho skrytých forem. Projekt směřuje nejen na festivaly, ale především do škol a vzdělávacích programů, kde může sloužit jako nástroj prevence a otevření diskuze. Na filmu nezištně spolupracuje skupina mladých filmařů doplněná o zkušené profesionály (V. Michálek, herci D. Novotný, Z. Stivínová). Většina rozpočtu je kryta z vlastních zdrojů, dotace by umožnila pokrýt klíčové složky ovlivňující celkovou kvalitu a dopad projektu.</t>
  </si>
  <si>
    <t>Cílem projektu je rozvíjet a ukotvovat dostupnou kulturní nabídku v oblasti současného tance přímo na území Prahy 11 (Kulturní stanice Galaxie a okolí) a to se zaměřením především na obyvatele a osoby, které zde žijí, pracují, tráví volný čas. Projekt se soustředí na aktivity s přímým lokálním dopadem - zejména pravidelné taneční lekce pro veřejnost, workshopy, participativní a komunitní formáty, site-specific projekty ve veřejném prostoru a programy pro všechny generace. Důraz je kladen na participaci, dostupnost a udržitelnost - tanec není prezentován jen v tradičních divadelních sálech, ale i ve veřejném protoru. Projekt přináší současný tanec do netradičních prostor a veřejných míst, oslovuje široké publikum, čímž podporuje inkluzivní přístup ke kultuře a bourá tradiční hranice mezi umělci a diváky. Vstupné do 18 let 0 - 180 Kč, senioři a zdravotně znevýhodnění 100 - 150 Kč, dospělí 230 - 500 Kč.</t>
  </si>
  <si>
    <t>MC Domeček - spotřební materiál, výtvarné potřeby, odměny pro děti, úklidové prostředky, hygienické potřeby,  provozní náklady - nájem prostor a služby, internet, telefon 
Ymkárium - cestovné a doprava materiálu, honoráře, drobné vybavení a spotřební materiál, částeně provozní náklady</t>
  </si>
  <si>
    <r>
      <t xml:space="preserve">Ria Valterová
</t>
    </r>
    <r>
      <rPr>
        <i/>
        <sz val="10"/>
        <rFont val="Arial"/>
        <family val="2"/>
        <charset val="238"/>
      </rPr>
      <t xml:space="preserve">fyzická osoba z Prahy 10
</t>
    </r>
    <r>
      <rPr>
        <sz val="10"/>
        <rFont val="Arial"/>
        <family val="2"/>
        <charset val="238"/>
      </rPr>
      <t xml:space="preserve">
</t>
    </r>
    <r>
      <rPr>
        <i/>
        <sz val="10"/>
        <rFont val="Arial"/>
        <family val="2"/>
        <charset val="238"/>
      </rPr>
      <t>další osobní údaje jsou uvedeny v neveřejné příloze</t>
    </r>
  </si>
  <si>
    <r>
      <t xml:space="preserve">Kateřina Tošnarová
</t>
    </r>
    <r>
      <rPr>
        <i/>
        <sz val="10"/>
        <rFont val="Arial"/>
        <family val="2"/>
        <charset val="238"/>
      </rPr>
      <t xml:space="preserve">fyzická osoba z Prahy - Kolovraty
</t>
    </r>
    <r>
      <rPr>
        <sz val="10"/>
        <rFont val="Arial"/>
        <family val="2"/>
        <charset val="238"/>
      </rPr>
      <t xml:space="preserve">
</t>
    </r>
    <r>
      <rPr>
        <i/>
        <sz val="10"/>
        <rFont val="Arial"/>
        <family val="2"/>
        <charset val="238"/>
      </rPr>
      <t>další osobní údaje jsou uvedeny v neveřejné příloze</t>
    </r>
  </si>
  <si>
    <t>DOTAČNÍ PROGRAM 
PRO OBLAST KULTURY NA ROK 2026 - 1. KOLO</t>
  </si>
  <si>
    <t>Podpora a rozvoj mezigeneračních aktivit s kulturním programem v mezigeneračních skupinách na Praze 11 (od roku 2014). Cílovou skupinou jsou senioři ze seniorských zařízení na Praze 11 (DPS Blatenská, DPS Šalounova, DS Chodov, DS Háje, DS Janouchova) a děti ze školských zařízení na Praze 11 (MŠ Křejpského, MŠ Blatenská, MŠ Madolinka, MŠ V Benátkách, MŠ Sulanského, ZŠ Campanus). Ve všech skupinách na Praze 11 se uskuteční cca 45 setkání. Pravidelná setkávání v programech - "Povídej" (interakce a komunikace seniorů a dětí při společných činnostech - výtvarné, hudební, pohybové) a "Přečti" (aktivní senioři předčítají dětem knihy v MŠ i knihovnách). V roce 2026 budou rovněž připraveny Mezigenerační dílny pro širokou veřejnost v různých veřejných prostorách na Praze 11 (dle nabídky a možností např. v rámci Dnů Prahy 11), budou pokračovat akce ve spolupráci s MK Opatov a Chodov, "Klub pohádkových babiček a dědečků", setkání starších žáků se seniory v rámci projektu IT Zvesela. Pro spolupracovníky organizace jsou pořádána pracovní setkání. Mezigenerační aktivity jsou pro seniory volnočasovou aktivitou, aktivizační a prožitkovou složkou, jenž napomáhá ke zlepšení kvality života, jsou prevencí pocitu sociálního vyloučení a izolace. Děti tyto aktivity učí úctě, respektu a lásce k seniorům a ostatním generacím.</t>
  </si>
  <si>
    <t>Cílem projektu je vyvolat zájem o společné sdílení veřejného prostoru a to formou umělecké aktivity site specific. Projekt si klade za cíl pracovat s lokalitou Jižního Města, cílit na její obyvatele a nabídnout program, který v pražské nabídce této části Prahy chybí. Bude opět využit unikátní prostor Galaxie. Průběh projektu: 3x výstava (25 umělců, komunitní a participativní projekt pro Sídliště Jižní Město), 1x vznik nového performativního projektu K sobě, uvedení a reprízy, 2x architektonické procházky po JM, 40x edukativní program pro děti vždy na aktuální výstavu, 2x dílny zaměřené na vzdělávání ve vizuální oblasti, 1x festivalová škola Ars Managementu pro odborníky z celé republiky.  Řada akcí pro veřejnost zdarma, vstupné dospělí 150 Kč, senioři a zdravotně znevýhodnění 80 Kč.</t>
  </si>
  <si>
    <t xml:space="preserve"> Projekt vznikl jako iniciativa zastřešující veškeré kulturní a volnočasové aktivity dětí, mládeže, dospělých a seniorů v  budově Sboru Církve bratrské v Praze 4 - Jižní Město (zrekonstruovaná budova bývalé kotelny). Mnohé tyto aktivity probíhají pravidelně v podobě klubů, kde se jednou až dvakrát týdně schází účastníci z jediné generační skupiny. Jiné pravidelné aktivity (např. bohoslužby) navštěvují účastníci napříč všemi generacemi a jsou určeny široké veřejnosti. Kostelna je pro mnohé obyvatele JM, zejména pak pro sociálně vyloučené, místem odpočinku, přijetí a vzájemné podpory. Významný podíl tvoří kluby, ve kterých se účastníci věnují kulturním, sportovním, vzdělávacím a volnočasovým aktivitám. Ty jsou v rámci klubů nabízeny zdarma. Tak je zajištěno, že jsou programy přístupné i osobám, zejména dětem z nízkopříjmových rodin. Činnost klubů napomáhá vytváření zdravých sociálních vazeb, rozvíjení dovedností a celkovému rozvoji osobnosti. Projekt zastřešuje následující aktivity: BABY klub - tvořivé, vzdělávací, hudební a pohybové aktivity pro nejmenší děti a jejich rodiče, Kostelňáček - prostor pro setkávání rodičů s předškolními dětmi, Klub seniorů, Představ si! - účastníci pod vedením absolventa evangelické teologické fakulty studují Bibli, Bohoslužby - každou neděli otevřené široké veřejnosti. Většina vedoucích aktivit pracuje bez nároku na odměnu.  Všechny aktivity jsou nabízeny zdarma, případně za dobrovolný příspěvek. Přístup a prostory v přízemí včetně zázemí jsou bezbariérové.</t>
  </si>
  <si>
    <t>RC od roku 2009 realizuje řadu volnočasových aktivit pro rodiny s dětmi ve věku od 3 měsíců do cca 6 let. Jedná se o pravidelné kurzy (pohybové, kreativní - rozvoj dovedností dle montessori, keramika, pracovny na Smyslohrátky, hudební a další) včetně kurzů cvičení pro dospělé, jednorázové akce (veřejná čtení, tématické tvořivé dílny, oslavy významných svátků dle kalendářního roku) i akce pořádané zdarma pro širokou veřejnost. Dále jsou pořádány semináře pro rodiče a příměstské tábory. Akce zajišťuje odborný personál, jsou poskytovány služby logopedické poradny, psychomotorické poradny, výchovné poradenství, subjekt spolupracuje se ZŠ a zapojuje se do celorepublikových aktivit. RC využívá prostor pronajatý za komerční nájemné ve vilkové zástavbě, k dispozici je zahrada s herními prvky (Pacajevova 954/30, Praha - Háje). Aktivity pro rodiče s dětmi probíhají také v pronajatém prostoru v ZŠ Pošepného a v Komunitní centrum Filipovka. Výše vstupného je dle kurzu nebo jednorázové akce. Cena lekce v rámci kurzu již od 170 Kč. Některé akce jsou zdarma.</t>
  </si>
  <si>
    <r>
      <t xml:space="preserve">Celoroční provoz výtvarného Ateliéru pro Radost, z.s. </t>
    </r>
    <r>
      <rPr>
        <b/>
        <sz val="9"/>
        <rFont val="Arial"/>
        <family val="2"/>
        <charset val="238"/>
      </rPr>
      <t>(včetně výtvarných kroužků Kurz kresby a malby a Kurz ručního šití na ZŠ Mikulova a ZŠ K Milíčovu)</t>
    </r>
  </si>
  <si>
    <t>Účel dotace</t>
  </si>
  <si>
    <r>
      <rPr>
        <sz val="7"/>
        <rFont val="Arial"/>
        <family val="2"/>
        <charset val="238"/>
      </rPr>
      <t>příloha usnesení č. 0000/24/Z/2026</t>
    </r>
    <r>
      <rPr>
        <sz val="8"/>
        <rFont val="Arial"/>
        <family val="2"/>
        <charset val="238"/>
      </rPr>
      <t xml:space="preserve">     </t>
    </r>
  </si>
  <si>
    <t>RMČ Praha 11 navrhuje ZMČ Praha 11:</t>
  </si>
  <si>
    <t>CELKEM navrhuje RMČ Praha 11 podpořit subjekty ve výši:</t>
  </si>
  <si>
    <t>Finanční částka k rozdělení dotací na rok 2026 celkem: 1 700 000 Kč</t>
  </si>
  <si>
    <t>Do 2. kola a na mimořádné dotace zbývá 420 000 Kč.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</si>
</sst>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quot;Kč&quot;"/>
    <numFmt numFmtId="165" formatCode="d/m/yyyy"/>
  </numFmts>
  <fonts count="21" x14ac:knownFonts="1">
    <font>
      <sz val="10"/>
      <name val="Arial"/>
      <charset val="238"/>
    </font>
    <font>
      <sz val="10"/>
      <name val="Arial"/>
      <family val="2"/>
      <charset val="238"/>
    </font>
    <font>
      <sz val="12"/>
      <name val="Arial"/>
      <family val="2"/>
      <charset val="238"/>
    </font>
    <font>
      <b/>
      <sz val="12"/>
      <name val="Arial"/>
      <family val="2"/>
      <charset val="238"/>
    </font>
    <font>
      <b/>
      <sz val="10"/>
      <name val="Arial"/>
      <family val="2"/>
      <charset val="238"/>
    </font>
    <font>
      <sz val="8"/>
      <name val="Arial"/>
      <family val="2"/>
      <charset val="238"/>
    </font>
    <font>
      <b/>
      <u/>
      <sz val="14"/>
      <name val="Arial"/>
      <family val="2"/>
      <charset val="238"/>
    </font>
    <font>
      <u/>
      <sz val="12"/>
      <name val="Arial"/>
      <family val="2"/>
      <charset val="238"/>
    </font>
    <font>
      <sz val="12"/>
      <name val="Arial"/>
      <family val="2"/>
      <charset val="238"/>
    </font>
    <font>
      <sz val="10"/>
      <name val="Arial"/>
      <family val="2"/>
      <charset val="238"/>
    </font>
    <font>
      <b/>
      <sz val="12"/>
      <color indexed="10"/>
      <name val="Arial"/>
      <family val="2"/>
      <charset val="238"/>
    </font>
    <font>
      <sz val="8"/>
      <name val="Arial"/>
      <family val="2"/>
      <charset val="238"/>
    </font>
    <font>
      <b/>
      <u/>
      <sz val="12"/>
      <name val="Arial"/>
      <family val="2"/>
      <charset val="238"/>
    </font>
    <font>
      <b/>
      <sz val="8"/>
      <color indexed="81"/>
      <name val="Tahoma"/>
      <family val="2"/>
      <charset val="238"/>
    </font>
    <font>
      <sz val="11"/>
      <name val="Arial"/>
      <family val="2"/>
      <charset val="238"/>
    </font>
    <font>
      <sz val="7"/>
      <name val="Arial"/>
      <family val="2"/>
      <charset val="238"/>
    </font>
    <font>
      <i/>
      <sz val="12"/>
      <name val="Arial"/>
      <family val="2"/>
      <charset val="238"/>
    </font>
    <font>
      <i/>
      <sz val="10"/>
      <name val="Arial"/>
      <family val="2"/>
      <charset val="238"/>
    </font>
    <font>
      <sz val="9"/>
      <name val="Arial"/>
      <family val="2"/>
      <charset val="238"/>
    </font>
    <font>
      <b/>
      <sz val="9"/>
      <name val="Arial"/>
      <family val="2"/>
      <charset val="238"/>
    </font>
    <font>
      <b/>
      <sz val="10"/>
      <color rgb="FF000000"/>
      <name val="Arial"/>
      <family val="2"/>
      <charset val="238"/>
    </font>
  </fonts>
  <fills count="3">
    <fill>
      <patternFill patternType="none"/>
    </fill>
    <fill>
      <patternFill patternType="gray125"/>
    </fill>
    <fill>
      <patternFill patternType="solid">
        <fgColor rgb="FFFFFFFF"/>
        <bgColor rgb="FFFFFFCC"/>
      </patternFill>
    </fill>
  </fills>
  <borders count="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s>
  <cellStyleXfs count="5">
    <xf numFmtId="0" fontId="0" fillId="0" borderId="0"/>
    <xf numFmtId="0" fontId="9" fillId="0" borderId="0"/>
    <xf numFmtId="0" fontId="9" fillId="0" borderId="0"/>
    <xf numFmtId="0" fontId="1" fillId="0" borderId="0"/>
    <xf numFmtId="0" fontId="1" fillId="0" borderId="0"/>
  </cellStyleXfs>
  <cellXfs count="73">
    <xf numFmtId="0" fontId="0" fillId="0" borderId="0" xfId="0"/>
    <xf numFmtId="0" fontId="2" fillId="0" borderId="0" xfId="0" applyFont="1"/>
    <xf numFmtId="0" fontId="3" fillId="0" borderId="0" xfId="0" applyFont="1"/>
    <xf numFmtId="0" fontId="4" fillId="0" borderId="0" xfId="0" applyFont="1" applyAlignment="1">
      <alignment textRotation="90" wrapText="1"/>
    </xf>
    <xf numFmtId="0" fontId="4" fillId="0" borderId="0" xfId="0" applyFont="1" applyAlignment="1">
      <alignment textRotation="255"/>
    </xf>
    <xf numFmtId="0" fontId="1" fillId="0" borderId="0" xfId="0" applyFont="1"/>
    <xf numFmtId="0" fontId="1" fillId="0" borderId="0" xfId="0" applyFont="1" applyAlignment="1">
      <alignment horizontal="center"/>
    </xf>
    <xf numFmtId="0" fontId="9" fillId="0" borderId="0" xfId="0" applyFont="1"/>
    <xf numFmtId="0" fontId="2" fillId="0" borderId="0" xfId="0" applyFont="1" applyAlignment="1">
      <alignment horizontal="center" vertical="center"/>
    </xf>
    <xf numFmtId="164" fontId="3" fillId="0" borderId="1" xfId="0" applyNumberFormat="1" applyFont="1" applyBorder="1" applyAlignment="1">
      <alignment horizontal="right"/>
    </xf>
    <xf numFmtId="0" fontId="1" fillId="0" borderId="0" xfId="0" applyFont="1" applyAlignment="1" applyProtection="1">
      <alignment horizontal="center" vertical="center" wrapText="1"/>
      <protection locked="0"/>
    </xf>
    <xf numFmtId="0" fontId="1" fillId="0" borderId="0" xfId="0" applyFont="1" applyAlignment="1" applyProtection="1">
      <alignment horizontal="center" vertical="center"/>
      <protection locked="0"/>
    </xf>
    <xf numFmtId="3" fontId="1" fillId="0" borderId="0" xfId="0" applyNumberFormat="1" applyFont="1" applyAlignment="1" applyProtection="1">
      <alignment horizontal="center" vertical="center"/>
      <protection locked="0"/>
    </xf>
    <xf numFmtId="0" fontId="2" fillId="0" borderId="0" xfId="0" applyFont="1" applyAlignment="1">
      <alignment wrapText="1"/>
    </xf>
    <xf numFmtId="0" fontId="11" fillId="0" borderId="2" xfId="0" applyFont="1" applyBorder="1" applyAlignment="1">
      <alignment horizontal="center" textRotation="90" wrapText="1"/>
    </xf>
    <xf numFmtId="0" fontId="1" fillId="0" borderId="2" xfId="0" applyFont="1" applyBorder="1" applyAlignment="1" applyProtection="1">
      <alignment horizontal="center" vertical="top" wrapText="1"/>
      <protection locked="0"/>
    </xf>
    <xf numFmtId="3" fontId="1" fillId="0" borderId="2" xfId="0" applyNumberFormat="1" applyFont="1" applyBorder="1" applyAlignment="1" applyProtection="1">
      <alignment horizontal="center" vertical="top" wrapText="1"/>
      <protection locked="0"/>
    </xf>
    <xf numFmtId="0" fontId="4" fillId="0" borderId="2" xfId="0" applyFont="1" applyBorder="1" applyAlignment="1" applyProtection="1">
      <alignment horizontal="center" vertical="top" wrapText="1"/>
      <protection locked="0"/>
    </xf>
    <xf numFmtId="14" fontId="1" fillId="0" borderId="2" xfId="0" applyNumberFormat="1" applyFont="1" applyBorder="1" applyAlignment="1" applyProtection="1">
      <alignment horizontal="center" vertical="top" wrapText="1"/>
      <protection locked="0"/>
    </xf>
    <xf numFmtId="0" fontId="1" fillId="0" borderId="2" xfId="0" applyFont="1" applyBorder="1" applyAlignment="1" applyProtection="1">
      <alignment horizontal="center" vertical="top"/>
      <protection locked="0"/>
    </xf>
    <xf numFmtId="0" fontId="8" fillId="0" borderId="0" xfId="0" applyFont="1"/>
    <xf numFmtId="0" fontId="8" fillId="0" borderId="0" xfId="0" applyFont="1" applyAlignment="1">
      <alignment horizontal="justify" vertical="top" wrapText="1"/>
    </xf>
    <xf numFmtId="0" fontId="8" fillId="0" borderId="0" xfId="0" applyFont="1" applyAlignment="1">
      <alignment vertical="top" wrapText="1"/>
    </xf>
    <xf numFmtId="0" fontId="2" fillId="0" borderId="0" xfId="0" applyFont="1" applyAlignment="1">
      <alignment horizontal="center" vertical="top"/>
    </xf>
    <xf numFmtId="3" fontId="1" fillId="0" borderId="0" xfId="0" applyNumberFormat="1" applyFont="1"/>
    <xf numFmtId="3" fontId="0" fillId="0" borderId="0" xfId="0" applyNumberFormat="1"/>
    <xf numFmtId="0" fontId="4" fillId="0" borderId="0" xfId="0" applyFont="1" applyAlignment="1">
      <alignment horizontal="center"/>
    </xf>
    <xf numFmtId="0" fontId="6" fillId="0" borderId="0" xfId="0" applyFont="1" applyProtection="1">
      <protection locked="0"/>
    </xf>
    <xf numFmtId="0" fontId="4" fillId="0" borderId="0" xfId="0" applyFont="1" applyAlignment="1" applyProtection="1">
      <alignment horizontal="center"/>
      <protection locked="0"/>
    </xf>
    <xf numFmtId="0" fontId="3" fillId="0" borderId="0" xfId="0" applyFont="1" applyAlignment="1" applyProtection="1">
      <alignment horizontal="right"/>
      <protection locked="0"/>
    </xf>
    <xf numFmtId="164" fontId="2" fillId="0" borderId="0" xfId="0" applyNumberFormat="1" applyFont="1" applyAlignment="1">
      <alignment horizontal="right" vertical="top"/>
    </xf>
    <xf numFmtId="0" fontId="0" fillId="0" borderId="2" xfId="0" applyBorder="1" applyAlignment="1" applyProtection="1">
      <alignment horizontal="center" vertical="top" wrapText="1"/>
      <protection locked="0"/>
    </xf>
    <xf numFmtId="0" fontId="14" fillId="0" borderId="0" xfId="0" applyFont="1" applyAlignment="1">
      <alignment vertical="top" wrapText="1"/>
    </xf>
    <xf numFmtId="0" fontId="14" fillId="0" borderId="0" xfId="0" applyFont="1" applyAlignment="1">
      <alignment horizontal="center" vertical="top"/>
    </xf>
    <xf numFmtId="0" fontId="8" fillId="0" borderId="0" xfId="0" applyFont="1" applyAlignment="1">
      <alignment wrapText="1"/>
    </xf>
    <xf numFmtId="0" fontId="9" fillId="0" borderId="0" xfId="0" applyFont="1" applyAlignment="1" applyProtection="1">
      <alignment horizontal="center" vertical="top"/>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center" vertical="center"/>
      <protection locked="0"/>
    </xf>
    <xf numFmtId="3" fontId="9" fillId="0" borderId="0" xfId="0" applyNumberFormat="1" applyFont="1" applyAlignment="1" applyProtection="1">
      <alignment horizontal="center" vertical="center"/>
      <protection locked="0"/>
    </xf>
    <xf numFmtId="0" fontId="5" fillId="0" borderId="2" xfId="0" applyFont="1" applyBorder="1" applyAlignment="1">
      <alignment horizontal="center" textRotation="90" wrapText="1"/>
    </xf>
    <xf numFmtId="0" fontId="5" fillId="0" borderId="2" xfId="0" applyFont="1" applyBorder="1" applyAlignment="1" applyProtection="1">
      <alignment horizontal="center" vertical="top" wrapText="1"/>
      <protection locked="0"/>
    </xf>
    <xf numFmtId="165" fontId="1" fillId="0" borderId="2" xfId="0" applyNumberFormat="1" applyFont="1" applyBorder="1" applyAlignment="1" applyProtection="1">
      <alignment horizontal="center" vertical="top" wrapText="1"/>
      <protection locked="0"/>
    </xf>
    <xf numFmtId="17" fontId="1" fillId="0" borderId="2" xfId="0" applyNumberFormat="1" applyFont="1" applyBorder="1" applyAlignment="1" applyProtection="1">
      <alignment horizontal="center" vertical="top" wrapText="1"/>
      <protection locked="0"/>
    </xf>
    <xf numFmtId="3" fontId="1" fillId="0" borderId="4" xfId="0" applyNumberFormat="1" applyFont="1" applyBorder="1" applyAlignment="1" applyProtection="1">
      <alignment horizontal="center" vertical="top" wrapText="1"/>
      <protection locked="0"/>
    </xf>
    <xf numFmtId="0" fontId="1" fillId="0" borderId="1" xfId="0" applyFont="1" applyBorder="1" applyAlignment="1" applyProtection="1">
      <alignment horizontal="center" vertical="top" wrapText="1"/>
      <protection locked="0"/>
    </xf>
    <xf numFmtId="0" fontId="1" fillId="0" borderId="2" xfId="4" applyBorder="1" applyAlignment="1" applyProtection="1">
      <alignment horizontal="center" vertical="top" wrapText="1"/>
      <protection locked="0"/>
    </xf>
    <xf numFmtId="0" fontId="4" fillId="0" borderId="2" xfId="4" applyFont="1" applyBorder="1" applyAlignment="1" applyProtection="1">
      <alignment horizontal="center" vertical="top" wrapText="1"/>
      <protection locked="0"/>
    </xf>
    <xf numFmtId="3" fontId="1" fillId="0" borderId="2" xfId="4" applyNumberFormat="1" applyBorder="1" applyAlignment="1" applyProtection="1">
      <alignment horizontal="center" vertical="top" wrapText="1"/>
      <protection locked="0"/>
    </xf>
    <xf numFmtId="0" fontId="18" fillId="0" borderId="2" xfId="4" applyFont="1" applyBorder="1" applyAlignment="1" applyProtection="1">
      <alignment horizontal="center" vertical="top" wrapText="1"/>
      <protection locked="0"/>
    </xf>
    <xf numFmtId="0" fontId="18" fillId="0" borderId="2" xfId="0" applyFont="1" applyBorder="1" applyAlignment="1" applyProtection="1">
      <alignment horizontal="center" vertical="top" wrapText="1"/>
      <protection locked="0"/>
    </xf>
    <xf numFmtId="3" fontId="20" fillId="2" borderId="6" xfId="0" applyNumberFormat="1" applyFont="1" applyFill="1" applyBorder="1" applyAlignment="1">
      <alignment horizontal="center" vertical="top"/>
    </xf>
    <xf numFmtId="1" fontId="4" fillId="0" borderId="7" xfId="0" applyNumberFormat="1" applyFont="1" applyBorder="1" applyAlignment="1">
      <alignment horizontal="center" vertical="top"/>
    </xf>
    <xf numFmtId="1" fontId="4" fillId="0" borderId="6" xfId="0" applyNumberFormat="1" applyFont="1" applyBorder="1" applyAlignment="1">
      <alignment horizontal="center" vertical="top"/>
    </xf>
    <xf numFmtId="0" fontId="11" fillId="0" borderId="0" xfId="0" applyFont="1" applyAlignment="1">
      <alignment horizontal="right"/>
    </xf>
    <xf numFmtId="0" fontId="3" fillId="0" borderId="0" xfId="0" applyFont="1" applyAlignment="1" applyProtection="1">
      <alignment horizontal="left"/>
      <protection locked="0"/>
    </xf>
    <xf numFmtId="0" fontId="7" fillId="0" borderId="0" xfId="0" applyFont="1" applyAlignment="1" applyProtection="1">
      <alignment horizontal="left"/>
      <protection locked="0"/>
    </xf>
    <xf numFmtId="0" fontId="3" fillId="0" borderId="0" xfId="0" applyFont="1" applyAlignment="1">
      <alignment horizontal="left"/>
    </xf>
    <xf numFmtId="0" fontId="3" fillId="0" borderId="4" xfId="0" applyFont="1" applyBorder="1" applyProtection="1">
      <protection locked="0"/>
    </xf>
    <xf numFmtId="0" fontId="0" fillId="0" borderId="5" xfId="0" applyBorder="1" applyProtection="1">
      <protection locked="0"/>
    </xf>
    <xf numFmtId="0" fontId="3" fillId="0" borderId="4" xfId="0" applyFont="1" applyBorder="1"/>
    <xf numFmtId="0" fontId="0" fillId="0" borderId="5" xfId="0" applyBorder="1"/>
    <xf numFmtId="0" fontId="12" fillId="0" borderId="0" xfId="0" applyFont="1" applyAlignment="1" applyProtection="1">
      <alignment horizontal="left"/>
      <protection locked="0"/>
    </xf>
    <xf numFmtId="0" fontId="10" fillId="0" borderId="0" xfId="0" applyFont="1" applyAlignment="1" applyProtection="1">
      <alignment horizontal="left"/>
      <protection locked="0"/>
    </xf>
    <xf numFmtId="0" fontId="6" fillId="0" borderId="0" xfId="0" applyFont="1" applyAlignment="1" applyProtection="1">
      <alignment horizontal="left"/>
      <protection locked="0"/>
    </xf>
    <xf numFmtId="0" fontId="9" fillId="0" borderId="0" xfId="0" applyFont="1" applyAlignment="1" applyProtection="1">
      <alignment horizontal="left"/>
      <protection locked="0"/>
    </xf>
    <xf numFmtId="0" fontId="2" fillId="0" borderId="0" xfId="0" applyFont="1" applyAlignment="1" applyProtection="1">
      <alignment horizontal="left"/>
      <protection locked="0"/>
    </xf>
    <xf numFmtId="0" fontId="3" fillId="0" borderId="0" xfId="0" applyFont="1" applyAlignment="1" applyProtection="1">
      <alignment horizontal="center" vertical="center" wrapText="1"/>
      <protection locked="0"/>
    </xf>
    <xf numFmtId="0" fontId="3" fillId="0" borderId="3" xfId="0" applyFont="1" applyBorder="1" applyAlignment="1" applyProtection="1">
      <alignment horizontal="left"/>
      <protection locked="0"/>
    </xf>
    <xf numFmtId="0" fontId="5" fillId="0" borderId="3" xfId="0" applyFont="1" applyBorder="1" applyAlignment="1" applyProtection="1">
      <alignment horizontal="right"/>
      <protection locked="0"/>
    </xf>
    <xf numFmtId="0" fontId="11" fillId="0" borderId="3" xfId="0" applyFont="1" applyBorder="1" applyAlignment="1" applyProtection="1">
      <alignment horizontal="right"/>
      <protection locked="0"/>
    </xf>
    <xf numFmtId="0" fontId="15" fillId="0" borderId="3" xfId="0" applyFont="1" applyBorder="1" applyAlignment="1">
      <alignment horizontal="right"/>
    </xf>
    <xf numFmtId="0" fontId="3" fillId="0" borderId="3" xfId="0" applyFont="1" applyBorder="1" applyAlignment="1" applyProtection="1">
      <alignment horizontal="left" wrapText="1"/>
      <protection locked="0"/>
    </xf>
    <xf numFmtId="0" fontId="11" fillId="0" borderId="3" xfId="0" applyFont="1" applyBorder="1" applyAlignment="1">
      <alignment horizontal="right"/>
    </xf>
  </cellXfs>
  <cellStyles count="5">
    <cellStyle name="Normální" xfId="0" builtinId="0"/>
    <cellStyle name="Normální 2" xfId="1" xr:uid="{00000000-0005-0000-0000-000001000000}"/>
    <cellStyle name="Normální 2 2" xfId="4" xr:uid="{00000000-0005-0000-0000-000002000000}"/>
    <cellStyle name="Vysvětlující text 2" xfId="2" xr:uid="{00000000-0005-0000-0000-000003000000}"/>
    <cellStyle name="Vysvětlující text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43"/>
  <sheetViews>
    <sheetView showGridLines="0" zoomScale="114" zoomScaleNormal="114" workbookViewId="0">
      <pane ySplit="4" topLeftCell="A11" activePane="bottomLeft" state="frozen"/>
      <selection pane="bottomLeft" activeCell="N12" sqref="N12"/>
    </sheetView>
  </sheetViews>
  <sheetFormatPr defaultRowHeight="12.75" x14ac:dyDescent="0.2"/>
  <cols>
    <col min="1" max="1" width="3.7109375" customWidth="1"/>
    <col min="2" max="2" width="15.5703125" customWidth="1"/>
    <col min="3" max="3" width="13.140625" customWidth="1"/>
    <col min="4" max="4" width="40" customWidth="1"/>
    <col min="5" max="5" width="9.140625" customWidth="1"/>
    <col min="6" max="6" width="6.5703125" customWidth="1"/>
    <col min="7" max="7" width="8.85546875" customWidth="1"/>
    <col min="8" max="8" width="3.5703125" customWidth="1"/>
    <col min="9" max="9" width="3" customWidth="1"/>
    <col min="10" max="10" width="9" customWidth="1"/>
    <col min="11" max="11" width="8.28515625" customWidth="1"/>
    <col min="12" max="12" width="7.140625" customWidth="1"/>
    <col min="13" max="13" width="14.42578125" customWidth="1"/>
    <col min="14" max="14" width="12" customWidth="1"/>
  </cols>
  <sheetData>
    <row r="1" spans="1:15" ht="15.75" customHeight="1" x14ac:dyDescent="0.2">
      <c r="A1" s="66" t="s">
        <v>279</v>
      </c>
      <c r="B1" s="66"/>
      <c r="C1" s="66"/>
      <c r="D1" s="66"/>
      <c r="E1" s="66"/>
      <c r="F1" s="66"/>
      <c r="G1" s="66"/>
      <c r="H1" s="66"/>
      <c r="I1" s="66"/>
      <c r="J1" s="66"/>
      <c r="K1" s="66"/>
      <c r="L1" s="66"/>
      <c r="M1" s="66"/>
      <c r="N1" s="66"/>
    </row>
    <row r="2" spans="1:15" ht="15.75" customHeight="1" x14ac:dyDescent="0.2">
      <c r="A2" s="66"/>
      <c r="B2" s="66"/>
      <c r="C2" s="66"/>
      <c r="D2" s="66"/>
      <c r="E2" s="66"/>
      <c r="F2" s="66"/>
      <c r="G2" s="66"/>
      <c r="H2" s="66"/>
      <c r="I2" s="66"/>
      <c r="J2" s="66"/>
      <c r="K2" s="66"/>
      <c r="L2" s="66"/>
      <c r="M2" s="66"/>
      <c r="N2" s="66"/>
    </row>
    <row r="3" spans="1:15" s="2" customFormat="1" ht="15.75" x14ac:dyDescent="0.25">
      <c r="A3" s="29" t="s">
        <v>10</v>
      </c>
      <c r="B3" s="67" t="s">
        <v>71</v>
      </c>
      <c r="C3" s="67"/>
      <c r="D3" s="67"/>
      <c r="E3" s="67"/>
      <c r="F3" s="67"/>
      <c r="G3" s="67"/>
      <c r="H3" s="67"/>
      <c r="I3" s="67"/>
      <c r="J3" s="67"/>
      <c r="K3" s="67"/>
      <c r="L3" s="67"/>
      <c r="M3" s="68" t="s">
        <v>286</v>
      </c>
      <c r="N3" s="69"/>
    </row>
    <row r="4" spans="1:15" s="4" customFormat="1" ht="61.15" customHeight="1" x14ac:dyDescent="0.2">
      <c r="A4" s="39" t="s">
        <v>0</v>
      </c>
      <c r="B4" s="39" t="s">
        <v>1</v>
      </c>
      <c r="C4" s="39" t="s">
        <v>2</v>
      </c>
      <c r="D4" s="39" t="s">
        <v>3</v>
      </c>
      <c r="E4" s="39" t="s">
        <v>52</v>
      </c>
      <c r="F4" s="39" t="s">
        <v>4</v>
      </c>
      <c r="G4" s="39" t="s">
        <v>5</v>
      </c>
      <c r="H4" s="39" t="s">
        <v>6</v>
      </c>
      <c r="I4" s="39" t="s">
        <v>7</v>
      </c>
      <c r="J4" s="39" t="s">
        <v>15</v>
      </c>
      <c r="K4" s="39" t="s">
        <v>16</v>
      </c>
      <c r="L4" s="39" t="s">
        <v>17</v>
      </c>
      <c r="M4" s="39" t="s">
        <v>8</v>
      </c>
      <c r="N4" s="39" t="s">
        <v>285</v>
      </c>
      <c r="O4" s="3"/>
    </row>
    <row r="5" spans="1:15" s="20" customFormat="1" ht="207" customHeight="1" x14ac:dyDescent="0.2">
      <c r="A5" s="19">
        <v>1</v>
      </c>
      <c r="B5" s="15" t="s">
        <v>37</v>
      </c>
      <c r="C5" s="17" t="s">
        <v>31</v>
      </c>
      <c r="D5" s="15" t="s">
        <v>133</v>
      </c>
      <c r="E5" s="15" t="s">
        <v>132</v>
      </c>
      <c r="F5" s="15" t="s">
        <v>131</v>
      </c>
      <c r="G5" s="15" t="s">
        <v>130</v>
      </c>
      <c r="H5" s="15" t="s">
        <v>21</v>
      </c>
      <c r="I5" s="15" t="s">
        <v>22</v>
      </c>
      <c r="J5" s="16">
        <v>150000</v>
      </c>
      <c r="K5" s="16">
        <v>120000</v>
      </c>
      <c r="L5" s="50">
        <v>35000</v>
      </c>
      <c r="M5" s="15" t="s">
        <v>129</v>
      </c>
      <c r="N5" s="15" t="s">
        <v>129</v>
      </c>
    </row>
    <row r="6" spans="1:15" s="20" customFormat="1" ht="345.75" customHeight="1" x14ac:dyDescent="0.2">
      <c r="A6" s="19">
        <v>2</v>
      </c>
      <c r="B6" s="45" t="s">
        <v>45</v>
      </c>
      <c r="C6" s="46" t="s">
        <v>42</v>
      </c>
      <c r="D6" s="45" t="s">
        <v>147</v>
      </c>
      <c r="E6" s="45" t="s">
        <v>53</v>
      </c>
      <c r="F6" s="45" t="s">
        <v>96</v>
      </c>
      <c r="G6" s="45" t="s">
        <v>114</v>
      </c>
      <c r="H6" s="45" t="s">
        <v>21</v>
      </c>
      <c r="I6" s="45" t="s">
        <v>22</v>
      </c>
      <c r="J6" s="47">
        <v>72800</v>
      </c>
      <c r="K6" s="47">
        <v>65520</v>
      </c>
      <c r="L6" s="50">
        <v>55000</v>
      </c>
      <c r="M6" s="45" t="s">
        <v>146</v>
      </c>
      <c r="N6" s="45" t="s">
        <v>146</v>
      </c>
    </row>
    <row r="7" spans="1:15" s="20" customFormat="1" ht="338.25" customHeight="1" x14ac:dyDescent="0.2">
      <c r="A7" s="19">
        <v>3</v>
      </c>
      <c r="B7" s="45" t="s">
        <v>54</v>
      </c>
      <c r="C7" s="46" t="s">
        <v>55</v>
      </c>
      <c r="D7" s="48" t="s">
        <v>175</v>
      </c>
      <c r="E7" s="45" t="s">
        <v>56</v>
      </c>
      <c r="F7" s="45" t="s">
        <v>95</v>
      </c>
      <c r="G7" s="45" t="s">
        <v>174</v>
      </c>
      <c r="H7" s="45" t="s">
        <v>21</v>
      </c>
      <c r="I7" s="45" t="s">
        <v>22</v>
      </c>
      <c r="J7" s="47">
        <v>250000</v>
      </c>
      <c r="K7" s="47">
        <v>90000</v>
      </c>
      <c r="L7" s="50">
        <v>65000</v>
      </c>
      <c r="M7" s="45" t="s">
        <v>57</v>
      </c>
      <c r="N7" s="45" t="s">
        <v>57</v>
      </c>
    </row>
    <row r="8" spans="1:15" s="20" customFormat="1" ht="360" customHeight="1" x14ac:dyDescent="0.2">
      <c r="A8" s="19">
        <v>4</v>
      </c>
      <c r="B8" s="15" t="s">
        <v>58</v>
      </c>
      <c r="C8" s="17" t="s">
        <v>218</v>
      </c>
      <c r="D8" s="40" t="s">
        <v>221</v>
      </c>
      <c r="E8" s="49" t="s">
        <v>59</v>
      </c>
      <c r="F8" s="15" t="s">
        <v>220</v>
      </c>
      <c r="G8" s="41" t="s">
        <v>177</v>
      </c>
      <c r="H8" s="15" t="s">
        <v>21</v>
      </c>
      <c r="I8" s="15" t="s">
        <v>22</v>
      </c>
      <c r="J8" s="16">
        <v>828310</v>
      </c>
      <c r="K8" s="16">
        <v>400000</v>
      </c>
      <c r="L8" s="50">
        <v>75000</v>
      </c>
      <c r="M8" s="15" t="s">
        <v>219</v>
      </c>
      <c r="N8" s="15" t="s">
        <v>219</v>
      </c>
    </row>
    <row r="9" spans="1:15" s="20" customFormat="1" ht="315.75" customHeight="1" x14ac:dyDescent="0.2">
      <c r="A9" s="19">
        <v>5</v>
      </c>
      <c r="B9" s="15" t="s">
        <v>60</v>
      </c>
      <c r="C9" s="17" t="s">
        <v>61</v>
      </c>
      <c r="D9" s="40" t="s">
        <v>282</v>
      </c>
      <c r="E9" s="15" t="s">
        <v>151</v>
      </c>
      <c r="F9" s="15" t="s">
        <v>150</v>
      </c>
      <c r="G9" s="15" t="s">
        <v>149</v>
      </c>
      <c r="H9" s="15" t="s">
        <v>21</v>
      </c>
      <c r="I9" s="15" t="s">
        <v>22</v>
      </c>
      <c r="J9" s="16">
        <v>1250000</v>
      </c>
      <c r="K9" s="16">
        <v>500000</v>
      </c>
      <c r="L9" s="50">
        <v>30000</v>
      </c>
      <c r="M9" s="15" t="s">
        <v>148</v>
      </c>
      <c r="N9" s="15" t="s">
        <v>148</v>
      </c>
    </row>
    <row r="10" spans="1:15" s="20" customFormat="1" ht="348" customHeight="1" x14ac:dyDescent="0.2">
      <c r="A10" s="19">
        <v>6</v>
      </c>
      <c r="B10" s="15" t="s">
        <v>46</v>
      </c>
      <c r="C10" s="17" t="s">
        <v>62</v>
      </c>
      <c r="D10" s="48" t="s">
        <v>188</v>
      </c>
      <c r="E10" s="15" t="s">
        <v>186</v>
      </c>
      <c r="F10" s="45" t="s">
        <v>63</v>
      </c>
      <c r="G10" s="15" t="s">
        <v>149</v>
      </c>
      <c r="H10" s="45" t="s">
        <v>44</v>
      </c>
      <c r="I10" s="45" t="s">
        <v>22</v>
      </c>
      <c r="J10" s="47">
        <v>137000</v>
      </c>
      <c r="K10" s="47">
        <v>60000</v>
      </c>
      <c r="L10" s="50">
        <v>50000</v>
      </c>
      <c r="M10" s="48" t="s">
        <v>187</v>
      </c>
      <c r="N10" s="48" t="s">
        <v>187</v>
      </c>
    </row>
    <row r="11" spans="1:15" s="34" customFormat="1" ht="370.5" customHeight="1" x14ac:dyDescent="0.2">
      <c r="A11" s="19">
        <v>7</v>
      </c>
      <c r="B11" s="15" t="s">
        <v>47</v>
      </c>
      <c r="C11" s="17" t="s">
        <v>24</v>
      </c>
      <c r="D11" s="49" t="s">
        <v>280</v>
      </c>
      <c r="E11" s="15" t="s">
        <v>159</v>
      </c>
      <c r="F11" s="15" t="s">
        <v>157</v>
      </c>
      <c r="G11" s="15" t="s">
        <v>158</v>
      </c>
      <c r="H11" s="15" t="s">
        <v>21</v>
      </c>
      <c r="I11" s="15" t="s">
        <v>22</v>
      </c>
      <c r="J11" s="16">
        <v>170000</v>
      </c>
      <c r="K11" s="16">
        <v>80000</v>
      </c>
      <c r="L11" s="50">
        <v>50000</v>
      </c>
      <c r="M11" s="15" t="s">
        <v>64</v>
      </c>
      <c r="N11" s="15" t="s">
        <v>64</v>
      </c>
    </row>
    <row r="12" spans="1:15" s="34" customFormat="1" ht="269.25" customHeight="1" x14ac:dyDescent="0.2">
      <c r="A12" s="19">
        <v>8</v>
      </c>
      <c r="B12" s="15" t="s">
        <v>32</v>
      </c>
      <c r="C12" s="17" t="s">
        <v>203</v>
      </c>
      <c r="D12" s="15" t="s">
        <v>208</v>
      </c>
      <c r="E12" s="15" t="s">
        <v>207</v>
      </c>
      <c r="F12" s="15" t="s">
        <v>206</v>
      </c>
      <c r="G12" s="41" t="s">
        <v>205</v>
      </c>
      <c r="H12" s="15" t="s">
        <v>21</v>
      </c>
      <c r="I12" s="15" t="s">
        <v>22</v>
      </c>
      <c r="J12" s="16">
        <v>270000</v>
      </c>
      <c r="K12" s="16">
        <v>100000</v>
      </c>
      <c r="L12" s="50">
        <v>35000</v>
      </c>
      <c r="M12" s="15" t="s">
        <v>204</v>
      </c>
      <c r="N12" s="15" t="s">
        <v>204</v>
      </c>
    </row>
    <row r="13" spans="1:15" s="34" customFormat="1" ht="218.25" customHeight="1" x14ac:dyDescent="0.2">
      <c r="A13" s="19">
        <v>9</v>
      </c>
      <c r="B13" s="15" t="s">
        <v>35</v>
      </c>
      <c r="C13" s="17" t="s">
        <v>39</v>
      </c>
      <c r="D13" s="15" t="s">
        <v>168</v>
      </c>
      <c r="E13" s="15" t="s">
        <v>65</v>
      </c>
      <c r="F13" s="15" t="s">
        <v>94</v>
      </c>
      <c r="G13" s="42" t="s">
        <v>167</v>
      </c>
      <c r="H13" s="15" t="s">
        <v>41</v>
      </c>
      <c r="I13" s="15" t="s">
        <v>22</v>
      </c>
      <c r="J13" s="16">
        <v>190000</v>
      </c>
      <c r="K13" s="16">
        <v>50000</v>
      </c>
      <c r="L13" s="50">
        <v>40000</v>
      </c>
      <c r="M13" s="15" t="s">
        <v>93</v>
      </c>
      <c r="N13" s="15" t="s">
        <v>93</v>
      </c>
    </row>
    <row r="14" spans="1:15" s="34" customFormat="1" ht="376.5" customHeight="1" x14ac:dyDescent="0.2">
      <c r="A14" s="19">
        <v>10</v>
      </c>
      <c r="B14" s="15" t="s">
        <v>48</v>
      </c>
      <c r="C14" s="17" t="s">
        <v>40</v>
      </c>
      <c r="D14" s="49" t="s">
        <v>183</v>
      </c>
      <c r="E14" s="49" t="s">
        <v>66</v>
      </c>
      <c r="F14" s="15" t="s">
        <v>182</v>
      </c>
      <c r="G14" s="42" t="s">
        <v>181</v>
      </c>
      <c r="H14" s="15" t="s">
        <v>23</v>
      </c>
      <c r="I14" s="15" t="s">
        <v>22</v>
      </c>
      <c r="J14" s="16">
        <v>147000</v>
      </c>
      <c r="K14" s="16">
        <v>85500</v>
      </c>
      <c r="L14" s="50">
        <v>40000</v>
      </c>
      <c r="M14" s="15" t="s">
        <v>92</v>
      </c>
      <c r="N14" s="15" t="s">
        <v>92</v>
      </c>
    </row>
    <row r="15" spans="1:15" s="34" customFormat="1" ht="331.5" customHeight="1" x14ac:dyDescent="0.2">
      <c r="A15" s="19">
        <v>11</v>
      </c>
      <c r="B15" s="15" t="s">
        <v>36</v>
      </c>
      <c r="C15" s="17" t="s">
        <v>100</v>
      </c>
      <c r="D15" s="15" t="s">
        <v>283</v>
      </c>
      <c r="E15" s="15" t="s">
        <v>178</v>
      </c>
      <c r="F15" s="15"/>
      <c r="G15" s="15" t="s">
        <v>177</v>
      </c>
      <c r="H15" s="15" t="s">
        <v>21</v>
      </c>
      <c r="I15" s="15" t="s">
        <v>22</v>
      </c>
      <c r="J15" s="16">
        <v>279700</v>
      </c>
      <c r="K15" s="16">
        <v>85000</v>
      </c>
      <c r="L15" s="50">
        <v>40000</v>
      </c>
      <c r="M15" s="15" t="s">
        <v>176</v>
      </c>
      <c r="N15" s="15" t="s">
        <v>176</v>
      </c>
    </row>
    <row r="16" spans="1:15" s="34" customFormat="1" ht="276.75" customHeight="1" x14ac:dyDescent="0.2">
      <c r="A16" s="19">
        <v>12</v>
      </c>
      <c r="B16" s="15" t="s">
        <v>43</v>
      </c>
      <c r="C16" s="17" t="s">
        <v>99</v>
      </c>
      <c r="D16" s="15" t="s">
        <v>179</v>
      </c>
      <c r="E16" s="15" t="s">
        <v>67</v>
      </c>
      <c r="F16" s="15" t="s">
        <v>97</v>
      </c>
      <c r="G16" s="42" t="s">
        <v>180</v>
      </c>
      <c r="H16" s="15" t="s">
        <v>23</v>
      </c>
      <c r="I16" s="15" t="s">
        <v>22</v>
      </c>
      <c r="J16" s="16">
        <v>440000</v>
      </c>
      <c r="K16" s="16">
        <v>400000</v>
      </c>
      <c r="L16" s="50">
        <v>30000</v>
      </c>
      <c r="M16" s="15" t="s">
        <v>98</v>
      </c>
      <c r="N16" s="15" t="s">
        <v>98</v>
      </c>
    </row>
    <row r="17" spans="1:14" s="34" customFormat="1" ht="297" customHeight="1" x14ac:dyDescent="0.2">
      <c r="A17" s="19">
        <v>13</v>
      </c>
      <c r="B17" s="15" t="s">
        <v>236</v>
      </c>
      <c r="C17" s="17" t="s">
        <v>209</v>
      </c>
      <c r="D17" s="40" t="s">
        <v>213</v>
      </c>
      <c r="E17" s="15" t="s">
        <v>68</v>
      </c>
      <c r="F17" s="15" t="s">
        <v>212</v>
      </c>
      <c r="G17" s="42" t="s">
        <v>211</v>
      </c>
      <c r="H17" s="15" t="s">
        <v>21</v>
      </c>
      <c r="I17" s="15" t="s">
        <v>22</v>
      </c>
      <c r="J17" s="16">
        <v>229840</v>
      </c>
      <c r="K17" s="16">
        <v>93840</v>
      </c>
      <c r="L17" s="50">
        <v>35000</v>
      </c>
      <c r="M17" s="15" t="s">
        <v>210</v>
      </c>
      <c r="N17" s="15" t="s">
        <v>210</v>
      </c>
    </row>
    <row r="18" spans="1:14" s="34" customFormat="1" ht="242.25" customHeight="1" x14ac:dyDescent="0.2">
      <c r="A18" s="19">
        <v>14</v>
      </c>
      <c r="B18" s="15" t="s">
        <v>69</v>
      </c>
      <c r="C18" s="17" t="s">
        <v>284</v>
      </c>
      <c r="D18" s="15" t="s">
        <v>123</v>
      </c>
      <c r="E18" s="15" t="s">
        <v>101</v>
      </c>
      <c r="F18" s="15" t="s">
        <v>121</v>
      </c>
      <c r="G18" s="15" t="s">
        <v>122</v>
      </c>
      <c r="H18" s="15" t="s">
        <v>21</v>
      </c>
      <c r="I18" s="15" t="s">
        <v>22</v>
      </c>
      <c r="J18" s="16">
        <v>662000</v>
      </c>
      <c r="K18" s="16">
        <v>50000</v>
      </c>
      <c r="L18" s="50">
        <v>30000</v>
      </c>
      <c r="M18" s="15" t="s">
        <v>120</v>
      </c>
      <c r="N18" s="15" t="s">
        <v>120</v>
      </c>
    </row>
    <row r="19" spans="1:14" s="34" customFormat="1" ht="232.5" customHeight="1" x14ac:dyDescent="0.2">
      <c r="A19" s="19">
        <v>15</v>
      </c>
      <c r="B19" s="15" t="s">
        <v>262</v>
      </c>
      <c r="C19" s="17" t="s">
        <v>263</v>
      </c>
      <c r="D19" s="15" t="s">
        <v>268</v>
      </c>
      <c r="E19" s="15" t="s">
        <v>267</v>
      </c>
      <c r="F19" s="15" t="s">
        <v>266</v>
      </c>
      <c r="G19" s="15" t="s">
        <v>265</v>
      </c>
      <c r="H19" s="15" t="s">
        <v>21</v>
      </c>
      <c r="I19" s="15" t="s">
        <v>33</v>
      </c>
      <c r="J19" s="16">
        <v>450000</v>
      </c>
      <c r="K19" s="16">
        <v>350000</v>
      </c>
      <c r="L19" s="50">
        <v>30000</v>
      </c>
      <c r="M19" s="15" t="s">
        <v>264</v>
      </c>
      <c r="N19" s="15" t="s">
        <v>264</v>
      </c>
    </row>
    <row r="20" spans="1:14" s="34" customFormat="1" ht="261" customHeight="1" x14ac:dyDescent="0.2">
      <c r="A20" s="19">
        <v>16</v>
      </c>
      <c r="B20" s="15" t="s">
        <v>242</v>
      </c>
      <c r="C20" s="17" t="s">
        <v>244</v>
      </c>
      <c r="D20" s="15" t="s">
        <v>249</v>
      </c>
      <c r="E20" s="15" t="s">
        <v>248</v>
      </c>
      <c r="F20" s="15" t="s">
        <v>247</v>
      </c>
      <c r="G20" s="15" t="s">
        <v>246</v>
      </c>
      <c r="H20" s="15" t="s">
        <v>21</v>
      </c>
      <c r="I20" s="15" t="s">
        <v>33</v>
      </c>
      <c r="J20" s="16">
        <v>6459000</v>
      </c>
      <c r="K20" s="16">
        <v>150000</v>
      </c>
      <c r="L20" s="50">
        <v>50000</v>
      </c>
      <c r="M20" s="15" t="s">
        <v>245</v>
      </c>
      <c r="N20" s="15" t="s">
        <v>245</v>
      </c>
    </row>
    <row r="21" spans="1:14" s="34" customFormat="1" ht="267" customHeight="1" x14ac:dyDescent="0.2">
      <c r="A21" s="19">
        <v>17</v>
      </c>
      <c r="B21" s="15" t="s">
        <v>250</v>
      </c>
      <c r="C21" s="17" t="s">
        <v>251</v>
      </c>
      <c r="D21" s="15" t="s">
        <v>275</v>
      </c>
      <c r="E21" s="15" t="s">
        <v>254</v>
      </c>
      <c r="F21" s="15" t="s">
        <v>253</v>
      </c>
      <c r="G21" s="15" t="s">
        <v>246</v>
      </c>
      <c r="H21" s="15" t="s">
        <v>21</v>
      </c>
      <c r="I21" s="15" t="s">
        <v>33</v>
      </c>
      <c r="J21" s="16">
        <v>2129600</v>
      </c>
      <c r="K21" s="16">
        <v>95000</v>
      </c>
      <c r="L21" s="50">
        <v>50000</v>
      </c>
      <c r="M21" s="15" t="s">
        <v>252</v>
      </c>
      <c r="N21" s="15" t="s">
        <v>252</v>
      </c>
    </row>
    <row r="22" spans="1:14" s="34" customFormat="1" ht="232.5" customHeight="1" x14ac:dyDescent="0.2">
      <c r="A22" s="19">
        <v>18</v>
      </c>
      <c r="B22" s="15" t="s">
        <v>243</v>
      </c>
      <c r="C22" s="17" t="s">
        <v>237</v>
      </c>
      <c r="D22" s="15" t="s">
        <v>281</v>
      </c>
      <c r="E22" s="15" t="s">
        <v>241</v>
      </c>
      <c r="F22" s="15" t="s">
        <v>240</v>
      </c>
      <c r="G22" s="15" t="s">
        <v>239</v>
      </c>
      <c r="H22" s="15" t="s">
        <v>21</v>
      </c>
      <c r="I22" s="15" t="s">
        <v>33</v>
      </c>
      <c r="J22" s="16">
        <v>4385000</v>
      </c>
      <c r="K22" s="16">
        <v>355000</v>
      </c>
      <c r="L22" s="50">
        <v>50000</v>
      </c>
      <c r="M22" s="15" t="s">
        <v>238</v>
      </c>
      <c r="N22" s="15" t="s">
        <v>238</v>
      </c>
    </row>
    <row r="23" spans="1:14" s="34" customFormat="1" ht="189.75" customHeight="1" x14ac:dyDescent="0.2">
      <c r="A23" s="19">
        <v>19</v>
      </c>
      <c r="B23" s="15" t="s">
        <v>139</v>
      </c>
      <c r="C23" s="17" t="s">
        <v>140</v>
      </c>
      <c r="D23" s="15" t="s">
        <v>145</v>
      </c>
      <c r="E23" s="15" t="s">
        <v>144</v>
      </c>
      <c r="F23" s="15" t="s">
        <v>143</v>
      </c>
      <c r="G23" s="15" t="s">
        <v>142</v>
      </c>
      <c r="H23" s="15" t="s">
        <v>21</v>
      </c>
      <c r="I23" s="15" t="s">
        <v>22</v>
      </c>
      <c r="J23" s="16">
        <v>1160000</v>
      </c>
      <c r="K23" s="16">
        <v>200000</v>
      </c>
      <c r="L23" s="50">
        <v>50000</v>
      </c>
      <c r="M23" s="15" t="s">
        <v>141</v>
      </c>
      <c r="N23" s="15" t="s">
        <v>141</v>
      </c>
    </row>
    <row r="24" spans="1:14" s="34" customFormat="1" ht="246.75" customHeight="1" x14ac:dyDescent="0.2">
      <c r="A24" s="19">
        <v>20</v>
      </c>
      <c r="B24" s="15" t="s">
        <v>70</v>
      </c>
      <c r="C24" s="17" t="s">
        <v>111</v>
      </c>
      <c r="D24" s="15" t="s">
        <v>116</v>
      </c>
      <c r="E24" s="15" t="s">
        <v>112</v>
      </c>
      <c r="F24" s="15" t="s">
        <v>113</v>
      </c>
      <c r="G24" s="15" t="s">
        <v>114</v>
      </c>
      <c r="H24" s="15" t="s">
        <v>21</v>
      </c>
      <c r="I24" s="15" t="s">
        <v>89</v>
      </c>
      <c r="J24" s="16">
        <v>325000</v>
      </c>
      <c r="K24" s="16">
        <v>85000</v>
      </c>
      <c r="L24" s="50">
        <v>45000</v>
      </c>
      <c r="M24" s="15" t="s">
        <v>115</v>
      </c>
      <c r="N24" s="15" t="s">
        <v>115</v>
      </c>
    </row>
    <row r="25" spans="1:14" s="34" customFormat="1" ht="242.25" customHeight="1" x14ac:dyDescent="0.2">
      <c r="A25" s="19">
        <v>21</v>
      </c>
      <c r="B25" s="15" t="s">
        <v>102</v>
      </c>
      <c r="C25" s="17" t="s">
        <v>217</v>
      </c>
      <c r="D25" s="15" t="s">
        <v>104</v>
      </c>
      <c r="E25" s="15" t="s">
        <v>216</v>
      </c>
      <c r="F25" s="15" t="s">
        <v>215</v>
      </c>
      <c r="G25" s="41" t="s">
        <v>214</v>
      </c>
      <c r="H25" s="15" t="s">
        <v>21</v>
      </c>
      <c r="I25" s="15" t="s">
        <v>22</v>
      </c>
      <c r="J25" s="16">
        <v>490000</v>
      </c>
      <c r="K25" s="16">
        <v>341000</v>
      </c>
      <c r="L25" s="50">
        <v>35000</v>
      </c>
      <c r="M25" s="15" t="s">
        <v>103</v>
      </c>
      <c r="N25" s="15" t="s">
        <v>103</v>
      </c>
    </row>
    <row r="26" spans="1:14" s="7" customFormat="1" x14ac:dyDescent="0.2">
      <c r="A26" s="35"/>
      <c r="B26" s="36"/>
      <c r="C26" s="36"/>
      <c r="D26" s="36"/>
      <c r="E26" s="36"/>
      <c r="F26" s="37"/>
      <c r="G26" s="36"/>
      <c r="H26" s="37"/>
      <c r="I26" s="37"/>
      <c r="J26" s="38"/>
      <c r="K26" s="38"/>
      <c r="L26" s="38"/>
      <c r="M26" s="36"/>
      <c r="N26" s="37"/>
    </row>
    <row r="27" spans="1:14" s="7" customFormat="1" x14ac:dyDescent="0.2">
      <c r="A27" s="35"/>
      <c r="B27" s="36"/>
      <c r="C27" s="36"/>
      <c r="D27" s="36"/>
      <c r="E27" s="36"/>
      <c r="F27" s="37"/>
      <c r="G27" s="36"/>
      <c r="H27" s="37"/>
      <c r="I27" s="37"/>
      <c r="J27" s="38"/>
      <c r="K27" s="38"/>
      <c r="L27" s="38"/>
      <c r="M27" s="36"/>
      <c r="N27" s="37"/>
    </row>
    <row r="28" spans="1:14" s="7" customFormat="1" x14ac:dyDescent="0.2">
      <c r="A28" s="35"/>
      <c r="B28" s="36"/>
      <c r="C28" s="36"/>
      <c r="D28" s="36"/>
      <c r="E28" s="36"/>
      <c r="F28" s="37"/>
      <c r="G28" s="36"/>
      <c r="H28" s="37"/>
      <c r="I28" s="37"/>
      <c r="J28" s="38"/>
      <c r="K28" s="38"/>
      <c r="L28" s="38"/>
      <c r="M28" s="36"/>
      <c r="N28" s="37"/>
    </row>
    <row r="29" spans="1:14" s="7" customFormat="1" x14ac:dyDescent="0.2">
      <c r="A29" s="35"/>
      <c r="B29" s="36"/>
      <c r="C29" s="36"/>
      <c r="D29" s="36"/>
      <c r="E29" s="36"/>
      <c r="F29" s="37"/>
      <c r="G29" s="36"/>
      <c r="H29" s="37"/>
      <c r="I29" s="37"/>
      <c r="J29" s="38"/>
      <c r="K29" s="38"/>
      <c r="L29" s="38"/>
      <c r="M29" s="36"/>
      <c r="N29" s="37"/>
    </row>
    <row r="30" spans="1:14" s="7" customFormat="1" x14ac:dyDescent="0.2">
      <c r="A30" s="35"/>
      <c r="B30" s="36"/>
      <c r="C30" s="36"/>
      <c r="D30" s="36"/>
      <c r="E30" s="36"/>
      <c r="F30" s="37"/>
      <c r="G30" s="36"/>
      <c r="H30" s="37"/>
      <c r="I30" s="37"/>
      <c r="J30" s="38"/>
      <c r="K30" s="38"/>
      <c r="L30" s="38"/>
      <c r="M30" s="36"/>
      <c r="N30" s="37"/>
    </row>
    <row r="31" spans="1:14" s="7" customFormat="1" x14ac:dyDescent="0.2">
      <c r="A31" s="35"/>
      <c r="B31" s="36"/>
      <c r="C31" s="36"/>
      <c r="D31" s="36"/>
      <c r="E31" s="36"/>
      <c r="F31" s="37"/>
      <c r="G31" s="36"/>
      <c r="H31" s="37"/>
      <c r="I31" s="37"/>
      <c r="J31" s="38"/>
      <c r="K31" s="38"/>
      <c r="L31" s="38"/>
      <c r="M31" s="36"/>
      <c r="N31" s="37"/>
    </row>
    <row r="32" spans="1:14" s="7" customFormat="1" x14ac:dyDescent="0.2">
      <c r="A32" s="37"/>
      <c r="B32" s="36"/>
      <c r="C32" s="36"/>
      <c r="D32" s="36"/>
      <c r="E32" s="36"/>
      <c r="F32" s="37"/>
      <c r="G32" s="36"/>
      <c r="H32" s="37"/>
      <c r="I32" s="37"/>
      <c r="J32" s="38"/>
      <c r="K32" s="38"/>
      <c r="L32" s="38"/>
      <c r="M32" s="36"/>
      <c r="N32" s="37"/>
    </row>
    <row r="33" spans="1:14" s="7" customFormat="1" x14ac:dyDescent="0.2">
      <c r="A33" s="37"/>
      <c r="B33" s="36"/>
      <c r="C33" s="36"/>
      <c r="D33" s="36"/>
      <c r="E33" s="36"/>
      <c r="F33" s="37"/>
      <c r="G33" s="36"/>
      <c r="H33" s="37"/>
      <c r="I33" s="37"/>
      <c r="J33" s="38"/>
      <c r="K33" s="38"/>
      <c r="L33" s="38"/>
      <c r="M33" s="36"/>
      <c r="N33" s="37"/>
    </row>
    <row r="34" spans="1:14" s="7" customFormat="1" x14ac:dyDescent="0.2">
      <c r="A34" s="37"/>
      <c r="B34" s="36"/>
      <c r="C34" s="36"/>
      <c r="D34" s="36"/>
      <c r="E34" s="36"/>
      <c r="F34" s="37"/>
      <c r="G34" s="36"/>
      <c r="H34" s="37"/>
      <c r="I34" s="37"/>
      <c r="J34" s="38"/>
      <c r="K34" s="38"/>
      <c r="L34" s="38"/>
      <c r="M34" s="36"/>
      <c r="N34" s="37"/>
    </row>
    <row r="35" spans="1:14" s="7" customFormat="1" x14ac:dyDescent="0.2">
      <c r="A35" s="37"/>
      <c r="B35" s="36"/>
      <c r="C35" s="36"/>
      <c r="D35" s="36"/>
      <c r="E35" s="36"/>
      <c r="F35" s="37"/>
      <c r="G35" s="36"/>
      <c r="H35" s="37"/>
      <c r="I35" s="37"/>
      <c r="J35" s="38"/>
      <c r="K35" s="38"/>
      <c r="L35" s="38"/>
      <c r="M35" s="36"/>
      <c r="N35" s="37"/>
    </row>
    <row r="36" spans="1:14" s="7" customFormat="1" x14ac:dyDescent="0.2">
      <c r="A36" s="37"/>
      <c r="B36" s="36"/>
      <c r="C36" s="36"/>
      <c r="D36" s="36"/>
      <c r="E36" s="36"/>
      <c r="F36" s="37"/>
      <c r="G36" s="36"/>
      <c r="H36" s="37"/>
      <c r="I36" s="37"/>
      <c r="J36" s="38"/>
      <c r="K36" s="38"/>
      <c r="L36" s="38"/>
      <c r="M36" s="36"/>
      <c r="N36" s="37"/>
    </row>
    <row r="37" spans="1:14" s="7" customFormat="1" x14ac:dyDescent="0.2">
      <c r="A37" s="37"/>
      <c r="B37" s="36"/>
      <c r="C37" s="36"/>
      <c r="D37" s="36"/>
      <c r="E37" s="36"/>
      <c r="F37" s="37"/>
      <c r="G37" s="36"/>
      <c r="H37" s="37"/>
      <c r="I37" s="37"/>
      <c r="J37" s="38"/>
      <c r="K37" s="38"/>
      <c r="L37" s="38"/>
      <c r="M37" s="36"/>
      <c r="N37" s="37"/>
    </row>
    <row r="38" spans="1:14" s="7" customFormat="1" x14ac:dyDescent="0.2">
      <c r="A38" s="37"/>
      <c r="B38" s="36"/>
      <c r="C38" s="36"/>
      <c r="D38" s="36"/>
      <c r="E38" s="36"/>
      <c r="F38" s="37"/>
      <c r="G38" s="36"/>
      <c r="H38" s="37"/>
      <c r="I38" s="37"/>
      <c r="J38" s="38"/>
      <c r="K38" s="38"/>
      <c r="L38" s="38"/>
      <c r="M38" s="36"/>
      <c r="N38" s="37"/>
    </row>
    <row r="39" spans="1:14" s="7" customFormat="1" x14ac:dyDescent="0.2">
      <c r="A39" s="37"/>
      <c r="B39" s="36"/>
      <c r="C39" s="36"/>
      <c r="D39" s="36"/>
      <c r="E39" s="36"/>
      <c r="F39" s="37"/>
      <c r="G39" s="36"/>
      <c r="H39" s="37"/>
      <c r="I39" s="37"/>
      <c r="J39" s="38"/>
      <c r="K39" s="38"/>
      <c r="L39" s="38"/>
      <c r="M39" s="36"/>
      <c r="N39" s="37"/>
    </row>
    <row r="40" spans="1:14" s="7" customFormat="1" x14ac:dyDescent="0.2">
      <c r="A40" s="37"/>
      <c r="B40" s="36"/>
      <c r="C40" s="36"/>
      <c r="D40" s="36"/>
      <c r="E40" s="36"/>
      <c r="F40" s="37"/>
      <c r="G40" s="36"/>
      <c r="H40" s="37"/>
      <c r="I40" s="37"/>
      <c r="J40" s="38"/>
      <c r="K40" s="38"/>
      <c r="L40" s="38"/>
      <c r="M40" s="36"/>
      <c r="N40" s="37"/>
    </row>
    <row r="41" spans="1:14" s="7" customFormat="1" x14ac:dyDescent="0.2">
      <c r="A41" s="37"/>
      <c r="B41" s="36"/>
      <c r="C41" s="36"/>
      <c r="D41" s="36"/>
      <c r="E41" s="36"/>
      <c r="F41" s="37"/>
      <c r="G41" s="36"/>
      <c r="H41" s="37"/>
      <c r="I41" s="37"/>
      <c r="J41" s="38"/>
      <c r="K41" s="38"/>
      <c r="L41" s="38"/>
      <c r="M41" s="36"/>
      <c r="N41" s="37"/>
    </row>
    <row r="42" spans="1:14" x14ac:dyDescent="0.2">
      <c r="A42" s="11"/>
      <c r="B42" s="10"/>
      <c r="C42" s="10"/>
      <c r="D42" s="10"/>
      <c r="E42" s="10"/>
      <c r="F42" s="11"/>
      <c r="G42" s="10"/>
      <c r="H42" s="11"/>
      <c r="I42" s="11"/>
      <c r="J42" s="12"/>
      <c r="K42" s="12"/>
      <c r="L42" s="12"/>
      <c r="M42" s="10"/>
      <c r="N42" s="11"/>
    </row>
    <row r="43" spans="1:14" x14ac:dyDescent="0.2">
      <c r="A43" s="11"/>
      <c r="B43" s="10"/>
      <c r="C43" s="10"/>
      <c r="D43" s="10"/>
      <c r="E43" s="10"/>
      <c r="F43" s="11"/>
      <c r="G43" s="10"/>
      <c r="H43" s="11"/>
      <c r="I43" s="11"/>
      <c r="J43" s="12"/>
      <c r="K43" s="12"/>
      <c r="L43" s="12"/>
      <c r="M43" s="10"/>
      <c r="N43" s="11"/>
    </row>
    <row r="44" spans="1:14" x14ac:dyDescent="0.2">
      <c r="A44" s="11"/>
      <c r="B44" s="10"/>
      <c r="C44" s="10"/>
      <c r="D44" s="10"/>
      <c r="E44" s="10"/>
      <c r="F44" s="11"/>
      <c r="G44" s="10"/>
      <c r="H44" s="11"/>
      <c r="I44" s="11"/>
      <c r="J44" s="12"/>
      <c r="K44" s="12"/>
      <c r="L44" s="12"/>
      <c r="M44" s="10"/>
      <c r="N44" s="11"/>
    </row>
    <row r="45" spans="1:14" ht="174" customHeight="1" x14ac:dyDescent="0.2">
      <c r="A45" s="11"/>
      <c r="B45" s="10"/>
      <c r="C45" s="10"/>
      <c r="D45" s="10"/>
      <c r="E45" s="10"/>
      <c r="F45" s="11"/>
      <c r="G45" s="10"/>
      <c r="H45" s="11"/>
      <c r="I45" s="11"/>
      <c r="J45" s="12"/>
      <c r="K45" s="12"/>
      <c r="L45" s="12"/>
      <c r="M45" s="10"/>
      <c r="N45" s="11"/>
    </row>
    <row r="46" spans="1:14" x14ac:dyDescent="0.2">
      <c r="A46" s="11"/>
      <c r="B46" s="10"/>
      <c r="C46" s="10"/>
      <c r="D46" s="10"/>
      <c r="E46" s="10"/>
      <c r="F46" s="11"/>
      <c r="G46" s="10"/>
      <c r="H46" s="11"/>
      <c r="I46" s="11"/>
      <c r="J46" s="12"/>
      <c r="K46" s="12"/>
      <c r="L46" s="12"/>
      <c r="M46" s="10"/>
      <c r="N46" s="11"/>
    </row>
    <row r="47" spans="1:14" x14ac:dyDescent="0.2">
      <c r="A47" s="11"/>
      <c r="B47" s="10"/>
      <c r="C47" s="10"/>
      <c r="D47" s="10"/>
      <c r="E47" s="10"/>
      <c r="F47" s="11"/>
      <c r="G47" s="10"/>
      <c r="H47" s="11"/>
      <c r="I47" s="11"/>
      <c r="J47" s="12"/>
      <c r="K47" s="12"/>
      <c r="L47" s="12"/>
      <c r="M47" s="10"/>
      <c r="N47" s="11"/>
    </row>
    <row r="48" spans="1:14" x14ac:dyDescent="0.2">
      <c r="A48" s="11"/>
      <c r="B48" s="10"/>
      <c r="C48" s="10"/>
      <c r="D48" s="10"/>
      <c r="E48" s="10"/>
      <c r="F48" s="11"/>
      <c r="G48" s="10"/>
      <c r="H48" s="11"/>
      <c r="I48" s="11"/>
      <c r="J48" s="12"/>
      <c r="K48" s="12"/>
      <c r="L48" s="12"/>
      <c r="M48" s="10"/>
      <c r="N48" s="11"/>
    </row>
    <row r="49" spans="1:14" x14ac:dyDescent="0.2">
      <c r="A49" s="11"/>
      <c r="B49" s="10"/>
      <c r="C49" s="10"/>
      <c r="D49" s="10"/>
      <c r="E49" s="10"/>
      <c r="F49" s="11"/>
      <c r="G49" s="10"/>
      <c r="H49" s="11"/>
      <c r="I49" s="11"/>
      <c r="J49" s="12"/>
      <c r="K49" s="12"/>
      <c r="L49" s="12"/>
      <c r="M49" s="10"/>
      <c r="N49" s="11"/>
    </row>
    <row r="50" spans="1:14" x14ac:dyDescent="0.2">
      <c r="A50" s="11"/>
      <c r="B50" s="10"/>
      <c r="C50" s="10"/>
      <c r="D50" s="10"/>
      <c r="E50" s="10"/>
      <c r="F50" s="11"/>
      <c r="G50" s="10"/>
      <c r="H50" s="11"/>
      <c r="I50" s="11"/>
      <c r="J50" s="12"/>
      <c r="K50" s="12"/>
      <c r="L50" s="12"/>
      <c r="M50" s="10"/>
      <c r="N50" s="11"/>
    </row>
    <row r="51" spans="1:14" x14ac:dyDescent="0.2">
      <c r="A51" s="11"/>
      <c r="B51" s="10"/>
      <c r="C51" s="10"/>
      <c r="D51" s="10"/>
      <c r="E51" s="10"/>
      <c r="F51" s="11"/>
      <c r="G51" s="10"/>
      <c r="H51" s="11"/>
      <c r="I51" s="11"/>
      <c r="J51" s="12"/>
      <c r="K51" s="12"/>
      <c r="L51" s="12"/>
      <c r="M51" s="10"/>
      <c r="N51" s="11"/>
    </row>
    <row r="52" spans="1:14" x14ac:dyDescent="0.2">
      <c r="A52" s="11"/>
      <c r="B52" s="10"/>
      <c r="C52" s="10"/>
      <c r="D52" s="10"/>
      <c r="E52" s="10"/>
      <c r="F52" s="11"/>
      <c r="G52" s="10"/>
      <c r="H52" s="11"/>
      <c r="I52" s="11"/>
      <c r="J52" s="12"/>
      <c r="K52" s="12"/>
      <c r="L52" s="12"/>
      <c r="M52" s="10"/>
      <c r="N52" s="11"/>
    </row>
    <row r="53" spans="1:14" x14ac:dyDescent="0.2">
      <c r="A53" s="11"/>
      <c r="B53" s="10"/>
      <c r="C53" s="10"/>
      <c r="D53" s="10"/>
      <c r="E53" s="10"/>
      <c r="F53" s="11"/>
      <c r="G53" s="10"/>
      <c r="H53" s="11"/>
      <c r="I53" s="11"/>
      <c r="J53" s="12"/>
      <c r="K53" s="12"/>
      <c r="L53" s="12"/>
      <c r="M53" s="10"/>
      <c r="N53" s="11"/>
    </row>
    <row r="54" spans="1:14" x14ac:dyDescent="0.2">
      <c r="A54" s="11"/>
      <c r="B54" s="10"/>
      <c r="C54" s="10"/>
      <c r="D54" s="10"/>
      <c r="E54" s="10"/>
      <c r="F54" s="11"/>
      <c r="G54" s="10"/>
      <c r="H54" s="11"/>
      <c r="I54" s="11"/>
      <c r="J54" s="12"/>
      <c r="K54" s="12"/>
      <c r="L54" s="12"/>
      <c r="M54" s="10"/>
      <c r="N54" s="11"/>
    </row>
    <row r="55" spans="1:14" x14ac:dyDescent="0.2">
      <c r="A55" s="11"/>
      <c r="B55" s="10"/>
      <c r="C55" s="10"/>
      <c r="D55" s="10"/>
      <c r="E55" s="10"/>
      <c r="F55" s="11"/>
      <c r="G55" s="10"/>
      <c r="H55" s="11"/>
      <c r="I55" s="11"/>
      <c r="J55" s="12"/>
      <c r="K55" s="12"/>
      <c r="L55" s="12"/>
      <c r="M55" s="10"/>
      <c r="N55" s="11"/>
    </row>
    <row r="56" spans="1:14" x14ac:dyDescent="0.2">
      <c r="A56" s="11"/>
      <c r="B56" s="10"/>
      <c r="C56" s="10"/>
      <c r="D56" s="10"/>
      <c r="E56" s="10"/>
      <c r="F56" s="11"/>
      <c r="G56" s="10"/>
      <c r="H56" s="11"/>
      <c r="I56" s="11"/>
      <c r="J56" s="12"/>
      <c r="K56" s="12"/>
      <c r="L56" s="12"/>
      <c r="M56" s="10"/>
      <c r="N56" s="11"/>
    </row>
    <row r="57" spans="1:14" x14ac:dyDescent="0.2">
      <c r="A57" s="11"/>
      <c r="B57" s="10"/>
      <c r="C57" s="10"/>
      <c r="D57" s="10"/>
      <c r="E57" s="10"/>
      <c r="F57" s="11"/>
      <c r="G57" s="10"/>
      <c r="H57" s="11"/>
      <c r="I57" s="11"/>
      <c r="J57" s="12"/>
      <c r="K57" s="12"/>
      <c r="L57" s="12"/>
      <c r="M57" s="10"/>
      <c r="N57" s="11"/>
    </row>
    <row r="58" spans="1:14" x14ac:dyDescent="0.2">
      <c r="A58" s="11"/>
      <c r="B58" s="10"/>
      <c r="C58" s="10"/>
      <c r="D58" s="10"/>
      <c r="E58" s="10"/>
      <c r="F58" s="11"/>
      <c r="G58" s="10"/>
      <c r="H58" s="11"/>
      <c r="I58" s="11"/>
      <c r="J58" s="12"/>
      <c r="K58" s="12"/>
      <c r="L58" s="12"/>
      <c r="M58" s="10"/>
      <c r="N58" s="11"/>
    </row>
    <row r="59" spans="1:14" x14ac:dyDescent="0.2">
      <c r="A59" s="11"/>
      <c r="B59" s="10"/>
      <c r="C59" s="10"/>
      <c r="D59" s="10"/>
      <c r="E59" s="10"/>
      <c r="F59" s="11"/>
      <c r="G59" s="10"/>
      <c r="H59" s="11"/>
      <c r="I59" s="11"/>
      <c r="J59" s="12"/>
      <c r="K59" s="12"/>
      <c r="L59" s="12"/>
      <c r="M59" s="10"/>
      <c r="N59" s="11"/>
    </row>
    <row r="60" spans="1:14" x14ac:dyDescent="0.2">
      <c r="A60" s="11"/>
      <c r="B60" s="10"/>
      <c r="C60" s="10"/>
      <c r="D60" s="10"/>
      <c r="E60" s="10"/>
      <c r="F60" s="11"/>
      <c r="G60" s="10"/>
      <c r="H60" s="11"/>
      <c r="I60" s="11"/>
      <c r="J60" s="12"/>
      <c r="K60" s="12"/>
      <c r="L60" s="12"/>
      <c r="M60" s="10"/>
      <c r="N60" s="11"/>
    </row>
    <row r="61" spans="1:14" x14ac:dyDescent="0.2">
      <c r="A61" s="11"/>
      <c r="B61" s="10"/>
      <c r="C61" s="10"/>
      <c r="D61" s="10"/>
      <c r="E61" s="10"/>
      <c r="F61" s="11"/>
      <c r="G61" s="10"/>
      <c r="H61" s="11"/>
      <c r="I61" s="11"/>
      <c r="J61" s="12"/>
      <c r="K61" s="12"/>
      <c r="L61" s="12"/>
      <c r="M61" s="10"/>
      <c r="N61" s="11"/>
    </row>
    <row r="62" spans="1:14" x14ac:dyDescent="0.2">
      <c r="A62" s="11"/>
      <c r="B62" s="10"/>
      <c r="C62" s="10"/>
      <c r="D62" s="10"/>
      <c r="E62" s="10"/>
      <c r="F62" s="11"/>
      <c r="G62" s="10"/>
      <c r="H62" s="11"/>
      <c r="I62" s="11"/>
      <c r="J62" s="12"/>
      <c r="K62" s="12"/>
      <c r="L62" s="12"/>
      <c r="M62" s="10"/>
      <c r="N62" s="11"/>
    </row>
    <row r="63" spans="1:14" x14ac:dyDescent="0.2">
      <c r="A63" s="11"/>
      <c r="B63" s="10"/>
      <c r="C63" s="10"/>
      <c r="D63" s="10"/>
      <c r="E63" s="10"/>
      <c r="F63" s="11"/>
      <c r="G63" s="10"/>
      <c r="H63" s="11"/>
      <c r="I63" s="11"/>
      <c r="J63" s="12"/>
      <c r="K63" s="12"/>
      <c r="L63" s="12"/>
      <c r="M63" s="10"/>
      <c r="N63" s="11"/>
    </row>
    <row r="64" spans="1:14" x14ac:dyDescent="0.2">
      <c r="A64" s="11"/>
      <c r="B64" s="10"/>
      <c r="C64" s="10"/>
      <c r="D64" s="10"/>
      <c r="E64" s="10"/>
      <c r="F64" s="11"/>
      <c r="G64" s="10"/>
      <c r="H64" s="11"/>
      <c r="I64" s="11"/>
      <c r="J64" s="12"/>
      <c r="K64" s="12"/>
      <c r="L64" s="12"/>
      <c r="M64" s="10"/>
      <c r="N64" s="11"/>
    </row>
    <row r="65" spans="1:14" x14ac:dyDescent="0.2">
      <c r="A65" s="11"/>
      <c r="B65" s="10"/>
      <c r="C65" s="10"/>
      <c r="D65" s="10"/>
      <c r="E65" s="10"/>
      <c r="F65" s="11"/>
      <c r="G65" s="10"/>
      <c r="H65" s="11"/>
      <c r="I65" s="11"/>
      <c r="J65" s="12"/>
      <c r="K65" s="12"/>
      <c r="L65" s="12"/>
      <c r="M65" s="10"/>
      <c r="N65" s="11"/>
    </row>
    <row r="66" spans="1:14" x14ac:dyDescent="0.2">
      <c r="A66" s="11"/>
      <c r="B66" s="10"/>
      <c r="C66" s="10"/>
      <c r="D66" s="10"/>
      <c r="E66" s="10"/>
      <c r="F66" s="11"/>
      <c r="G66" s="10"/>
      <c r="H66" s="11"/>
      <c r="I66" s="11"/>
      <c r="J66" s="12"/>
      <c r="K66" s="12"/>
      <c r="L66" s="12"/>
      <c r="M66" s="10"/>
      <c r="N66" s="11"/>
    </row>
    <row r="67" spans="1:14" x14ac:dyDescent="0.2">
      <c r="A67" s="11"/>
      <c r="B67" s="10"/>
      <c r="C67" s="10"/>
      <c r="D67" s="10"/>
      <c r="E67" s="10"/>
      <c r="F67" s="11"/>
      <c r="G67" s="10"/>
      <c r="H67" s="11"/>
      <c r="I67" s="11"/>
      <c r="J67" s="12"/>
      <c r="K67" s="12"/>
      <c r="L67" s="12"/>
      <c r="M67" s="10"/>
      <c r="N67" s="11"/>
    </row>
    <row r="68" spans="1:14" x14ac:dyDescent="0.2">
      <c r="A68" s="11"/>
      <c r="B68" s="10"/>
      <c r="C68" s="10"/>
      <c r="D68" s="10"/>
      <c r="E68" s="10"/>
      <c r="F68" s="11"/>
      <c r="G68" s="10"/>
      <c r="H68" s="11"/>
      <c r="I68" s="11"/>
      <c r="J68" s="12"/>
      <c r="K68" s="12"/>
      <c r="L68" s="12"/>
      <c r="M68" s="10"/>
      <c r="N68" s="11"/>
    </row>
    <row r="69" spans="1:14" x14ac:dyDescent="0.2">
      <c r="A69" s="11"/>
      <c r="B69" s="10"/>
      <c r="C69" s="10"/>
      <c r="D69" s="10"/>
      <c r="E69" s="10"/>
      <c r="F69" s="11"/>
      <c r="G69" s="10"/>
      <c r="H69" s="11"/>
      <c r="I69" s="11"/>
      <c r="J69" s="12"/>
      <c r="K69" s="12"/>
      <c r="L69" s="12"/>
      <c r="M69" s="10"/>
      <c r="N69" s="11"/>
    </row>
    <row r="70" spans="1:14" x14ac:dyDescent="0.2">
      <c r="A70" s="11"/>
      <c r="B70" s="10"/>
      <c r="C70" s="10"/>
      <c r="D70" s="10"/>
      <c r="E70" s="10"/>
      <c r="F70" s="11"/>
      <c r="G70" s="10"/>
      <c r="H70" s="11"/>
      <c r="I70" s="11"/>
      <c r="J70" s="12"/>
      <c r="K70" s="12"/>
      <c r="L70" s="12"/>
      <c r="M70" s="10"/>
      <c r="N70" s="11"/>
    </row>
    <row r="71" spans="1:14" x14ac:dyDescent="0.2">
      <c r="A71" s="11"/>
      <c r="B71" s="10"/>
      <c r="C71" s="10"/>
      <c r="D71" s="10"/>
      <c r="E71" s="10"/>
      <c r="F71" s="11"/>
      <c r="G71" s="10"/>
      <c r="H71" s="11"/>
      <c r="I71" s="11"/>
      <c r="J71" s="12"/>
      <c r="K71" s="12"/>
      <c r="L71" s="12"/>
      <c r="M71" s="10"/>
      <c r="N71" s="11"/>
    </row>
    <row r="72" spans="1:14" x14ac:dyDescent="0.2">
      <c r="A72" s="11"/>
      <c r="B72" s="10"/>
      <c r="C72" s="10"/>
      <c r="D72" s="10"/>
      <c r="E72" s="10"/>
      <c r="F72" s="11"/>
      <c r="G72" s="10"/>
      <c r="H72" s="11"/>
      <c r="I72" s="11"/>
      <c r="J72" s="12"/>
      <c r="K72" s="12"/>
      <c r="L72" s="12"/>
      <c r="M72" s="10"/>
      <c r="N72" s="11"/>
    </row>
    <row r="73" spans="1:14" x14ac:dyDescent="0.2">
      <c r="A73" s="11"/>
      <c r="B73" s="10"/>
      <c r="C73" s="10"/>
      <c r="D73" s="10"/>
      <c r="E73" s="10"/>
      <c r="F73" s="11"/>
      <c r="G73" s="10"/>
      <c r="H73" s="11"/>
      <c r="I73" s="11"/>
      <c r="J73" s="12"/>
      <c r="K73" s="12"/>
      <c r="L73" s="12"/>
      <c r="M73" s="10"/>
      <c r="N73" s="11"/>
    </row>
    <row r="74" spans="1:14" x14ac:dyDescent="0.2">
      <c r="A74" s="11"/>
      <c r="B74" s="10"/>
      <c r="C74" s="10"/>
      <c r="D74" s="10"/>
      <c r="E74" s="10"/>
      <c r="F74" s="11"/>
      <c r="G74" s="10"/>
      <c r="H74" s="11"/>
      <c r="I74" s="11"/>
      <c r="J74" s="12"/>
      <c r="K74" s="12"/>
      <c r="L74" s="12"/>
      <c r="M74" s="10"/>
      <c r="N74" s="11"/>
    </row>
    <row r="75" spans="1:14" x14ac:dyDescent="0.2">
      <c r="A75" s="11"/>
      <c r="B75" s="10"/>
      <c r="C75" s="10"/>
      <c r="D75" s="10"/>
      <c r="E75" s="10"/>
      <c r="F75" s="11"/>
      <c r="G75" s="10"/>
      <c r="H75" s="11"/>
      <c r="I75" s="11"/>
      <c r="J75" s="12"/>
      <c r="K75" s="12"/>
      <c r="L75" s="12"/>
      <c r="M75" s="10"/>
      <c r="N75" s="11"/>
    </row>
    <row r="76" spans="1:14" x14ac:dyDescent="0.2">
      <c r="A76" s="11"/>
      <c r="B76" s="10"/>
      <c r="C76" s="10"/>
      <c r="D76" s="10"/>
      <c r="E76" s="10"/>
      <c r="F76" s="11"/>
      <c r="G76" s="10"/>
      <c r="H76" s="11"/>
      <c r="I76" s="11"/>
      <c r="J76" s="12"/>
      <c r="K76" s="12"/>
      <c r="L76" s="12"/>
      <c r="M76" s="10"/>
      <c r="N76" s="11"/>
    </row>
    <row r="77" spans="1:14" x14ac:dyDescent="0.2">
      <c r="A77" s="11"/>
      <c r="B77" s="10"/>
      <c r="C77" s="10"/>
      <c r="D77" s="10"/>
      <c r="E77" s="10"/>
      <c r="F77" s="11"/>
      <c r="G77" s="10"/>
      <c r="H77" s="11"/>
      <c r="I77" s="11"/>
      <c r="J77" s="12"/>
      <c r="K77" s="12"/>
      <c r="L77" s="12"/>
      <c r="M77" s="10"/>
      <c r="N77" s="11"/>
    </row>
    <row r="78" spans="1:14" x14ac:dyDescent="0.2">
      <c r="A78" s="11"/>
      <c r="B78" s="10"/>
      <c r="C78" s="10"/>
      <c r="D78" s="10"/>
      <c r="E78" s="10"/>
      <c r="F78" s="11"/>
      <c r="G78" s="10"/>
      <c r="H78" s="11"/>
      <c r="I78" s="11"/>
      <c r="J78" s="12"/>
      <c r="K78" s="12"/>
      <c r="L78" s="12"/>
      <c r="M78" s="10"/>
      <c r="N78" s="11"/>
    </row>
    <row r="79" spans="1:14" x14ac:dyDescent="0.2">
      <c r="A79" s="11"/>
      <c r="B79" s="10"/>
      <c r="C79" s="10"/>
      <c r="D79" s="10"/>
      <c r="E79" s="10"/>
      <c r="F79" s="11"/>
      <c r="G79" s="10"/>
      <c r="H79" s="11"/>
      <c r="I79" s="11"/>
      <c r="J79" s="12"/>
      <c r="K79" s="12"/>
      <c r="L79" s="12"/>
      <c r="M79" s="10"/>
      <c r="N79" s="11"/>
    </row>
    <row r="80" spans="1:14" x14ac:dyDescent="0.2">
      <c r="A80" s="11"/>
      <c r="B80" s="10"/>
      <c r="C80" s="10"/>
      <c r="D80" s="10"/>
      <c r="E80" s="10"/>
      <c r="F80" s="11"/>
      <c r="G80" s="10"/>
      <c r="H80" s="11"/>
      <c r="I80" s="11"/>
      <c r="J80" s="12"/>
      <c r="K80" s="12"/>
      <c r="L80" s="12"/>
      <c r="M80" s="10"/>
      <c r="N80" s="11"/>
    </row>
    <row r="81" spans="1:14" x14ac:dyDescent="0.2">
      <c r="A81" s="11"/>
      <c r="B81" s="10"/>
      <c r="C81" s="10"/>
      <c r="D81" s="10"/>
      <c r="E81" s="10"/>
      <c r="F81" s="11"/>
      <c r="G81" s="10"/>
      <c r="H81" s="11"/>
      <c r="I81" s="11"/>
      <c r="J81" s="12"/>
      <c r="K81" s="12"/>
      <c r="L81" s="12"/>
      <c r="M81" s="10"/>
      <c r="N81" s="11"/>
    </row>
    <row r="82" spans="1:14" x14ac:dyDescent="0.2">
      <c r="A82" s="11"/>
      <c r="B82" s="10"/>
      <c r="C82" s="10"/>
      <c r="D82" s="10"/>
      <c r="E82" s="10"/>
      <c r="F82" s="11"/>
      <c r="G82" s="10"/>
      <c r="H82" s="11"/>
      <c r="I82" s="11"/>
      <c r="J82" s="12"/>
      <c r="K82" s="12"/>
      <c r="L82" s="12"/>
      <c r="M82" s="10"/>
      <c r="N82" s="11"/>
    </row>
    <row r="83" spans="1:14" x14ac:dyDescent="0.2">
      <c r="A83" s="11"/>
      <c r="B83" s="10"/>
      <c r="C83" s="10"/>
      <c r="D83" s="10"/>
      <c r="E83" s="10"/>
      <c r="F83" s="11"/>
      <c r="G83" s="10"/>
      <c r="H83" s="11"/>
      <c r="I83" s="11"/>
      <c r="J83" s="12"/>
      <c r="K83" s="12"/>
      <c r="L83" s="12"/>
      <c r="M83" s="10"/>
      <c r="N83" s="11"/>
    </row>
    <row r="84" spans="1:14" x14ac:dyDescent="0.2">
      <c r="A84" s="11"/>
      <c r="B84" s="10"/>
      <c r="C84" s="10"/>
      <c r="D84" s="10"/>
      <c r="E84" s="10"/>
      <c r="F84" s="11"/>
      <c r="G84" s="10"/>
      <c r="H84" s="11"/>
      <c r="I84" s="11"/>
      <c r="J84" s="12"/>
      <c r="K84" s="12"/>
      <c r="L84" s="12"/>
      <c r="M84" s="10"/>
      <c r="N84" s="11"/>
    </row>
    <row r="85" spans="1:14" x14ac:dyDescent="0.2">
      <c r="A85" s="11"/>
      <c r="B85" s="10"/>
      <c r="C85" s="10"/>
      <c r="D85" s="10"/>
      <c r="E85" s="10"/>
      <c r="F85" s="11"/>
      <c r="G85" s="10"/>
      <c r="H85" s="11"/>
      <c r="I85" s="11"/>
      <c r="J85" s="12"/>
      <c r="K85" s="12"/>
      <c r="L85" s="12"/>
      <c r="M85" s="10"/>
      <c r="N85" s="11"/>
    </row>
    <row r="86" spans="1:14" x14ac:dyDescent="0.2">
      <c r="A86" s="11"/>
      <c r="B86" s="10"/>
      <c r="C86" s="10"/>
      <c r="D86" s="10"/>
      <c r="E86" s="10"/>
      <c r="F86" s="11"/>
      <c r="G86" s="10"/>
      <c r="H86" s="11"/>
      <c r="I86" s="11"/>
      <c r="J86" s="12"/>
      <c r="K86" s="12"/>
      <c r="L86" s="12"/>
      <c r="M86" s="10"/>
      <c r="N86" s="11"/>
    </row>
    <row r="87" spans="1:14" x14ac:dyDescent="0.2">
      <c r="A87" s="11"/>
      <c r="B87" s="10"/>
      <c r="C87" s="10"/>
      <c r="D87" s="10"/>
      <c r="E87" s="10"/>
      <c r="F87" s="11"/>
      <c r="G87" s="10"/>
      <c r="H87" s="11"/>
      <c r="I87" s="11"/>
      <c r="J87" s="12"/>
      <c r="K87" s="12"/>
      <c r="L87" s="12"/>
      <c r="M87" s="10"/>
      <c r="N87" s="11"/>
    </row>
    <row r="88" spans="1:14" x14ac:dyDescent="0.2">
      <c r="A88" s="11"/>
      <c r="B88" s="10"/>
      <c r="C88" s="10"/>
      <c r="D88" s="10"/>
      <c r="E88" s="10"/>
      <c r="F88" s="11"/>
      <c r="G88" s="10"/>
      <c r="H88" s="11"/>
      <c r="I88" s="11"/>
      <c r="J88" s="12"/>
      <c r="K88" s="12"/>
      <c r="L88" s="12"/>
      <c r="M88" s="10"/>
      <c r="N88" s="11"/>
    </row>
    <row r="89" spans="1:14" x14ac:dyDescent="0.2">
      <c r="A89" s="11"/>
      <c r="B89" s="10"/>
      <c r="C89" s="10"/>
      <c r="D89" s="10"/>
      <c r="E89" s="10"/>
      <c r="F89" s="11"/>
      <c r="G89" s="10"/>
      <c r="H89" s="11"/>
      <c r="I89" s="11"/>
      <c r="J89" s="12"/>
      <c r="K89" s="12"/>
      <c r="L89" s="12"/>
      <c r="M89" s="10"/>
      <c r="N89" s="11"/>
    </row>
    <row r="90" spans="1:14" x14ac:dyDescent="0.2">
      <c r="A90" s="11"/>
      <c r="B90" s="10"/>
      <c r="C90" s="10"/>
      <c r="D90" s="10"/>
      <c r="E90" s="10"/>
      <c r="F90" s="11"/>
      <c r="G90" s="10"/>
      <c r="H90" s="11"/>
      <c r="I90" s="11"/>
      <c r="J90" s="12"/>
      <c r="K90" s="12"/>
      <c r="L90" s="12"/>
      <c r="M90" s="10"/>
      <c r="N90" s="11"/>
    </row>
    <row r="91" spans="1:14" x14ac:dyDescent="0.2">
      <c r="A91" s="11"/>
      <c r="B91" s="10"/>
      <c r="C91" s="10"/>
      <c r="D91" s="10"/>
      <c r="E91" s="10"/>
      <c r="F91" s="11"/>
      <c r="G91" s="10"/>
      <c r="H91" s="11"/>
      <c r="I91" s="11"/>
      <c r="J91" s="12"/>
      <c r="K91" s="12"/>
      <c r="L91" s="12"/>
      <c r="M91" s="10"/>
      <c r="N91" s="11"/>
    </row>
    <row r="92" spans="1:14" x14ac:dyDescent="0.2">
      <c r="A92" s="11"/>
      <c r="B92" s="10"/>
      <c r="C92" s="10"/>
      <c r="D92" s="10"/>
      <c r="E92" s="10"/>
      <c r="F92" s="11"/>
      <c r="G92" s="10"/>
      <c r="H92" s="11"/>
      <c r="I92" s="11"/>
      <c r="J92" s="12"/>
      <c r="K92" s="12"/>
      <c r="L92" s="12"/>
      <c r="M92" s="10"/>
      <c r="N92" s="11"/>
    </row>
    <row r="93" spans="1:14" x14ac:dyDescent="0.2">
      <c r="A93" s="11"/>
      <c r="B93" s="10"/>
      <c r="C93" s="10"/>
      <c r="D93" s="10"/>
      <c r="E93" s="10"/>
      <c r="F93" s="11"/>
      <c r="G93" s="10"/>
      <c r="H93" s="11"/>
      <c r="I93" s="11"/>
      <c r="J93" s="12"/>
      <c r="K93" s="12"/>
      <c r="L93" s="12"/>
      <c r="M93" s="10"/>
      <c r="N93" s="11"/>
    </row>
    <row r="94" spans="1:14" x14ac:dyDescent="0.2">
      <c r="A94" s="11"/>
      <c r="B94" s="10"/>
      <c r="C94" s="10"/>
      <c r="D94" s="10"/>
      <c r="E94" s="10"/>
      <c r="F94" s="11"/>
      <c r="G94" s="10"/>
      <c r="H94" s="11"/>
      <c r="I94" s="11"/>
      <c r="J94" s="12"/>
      <c r="K94" s="12"/>
      <c r="L94" s="12"/>
      <c r="M94" s="10"/>
      <c r="N94" s="11"/>
    </row>
    <row r="95" spans="1:14" x14ac:dyDescent="0.2">
      <c r="A95" s="11"/>
      <c r="B95" s="10"/>
      <c r="C95" s="10"/>
      <c r="D95" s="10"/>
      <c r="E95" s="10"/>
      <c r="F95" s="11"/>
      <c r="G95" s="10"/>
      <c r="H95" s="11"/>
      <c r="I95" s="11"/>
      <c r="J95" s="12"/>
      <c r="K95" s="12"/>
      <c r="L95" s="12"/>
      <c r="M95" s="10"/>
      <c r="N95" s="11"/>
    </row>
    <row r="96" spans="1:14" x14ac:dyDescent="0.2">
      <c r="A96" s="11"/>
      <c r="B96" s="10"/>
      <c r="C96" s="10"/>
      <c r="D96" s="10"/>
      <c r="E96" s="10"/>
      <c r="F96" s="11"/>
      <c r="G96" s="10"/>
      <c r="H96" s="11"/>
      <c r="I96" s="11"/>
      <c r="J96" s="12"/>
      <c r="K96" s="12"/>
      <c r="L96" s="12"/>
      <c r="M96" s="10"/>
      <c r="N96" s="11"/>
    </row>
    <row r="97" spans="1:14" x14ac:dyDescent="0.2">
      <c r="A97" s="11"/>
      <c r="B97" s="10"/>
      <c r="C97" s="10"/>
      <c r="D97" s="10"/>
      <c r="E97" s="10"/>
      <c r="F97" s="11"/>
      <c r="G97" s="10"/>
      <c r="H97" s="11"/>
      <c r="I97" s="11"/>
      <c r="J97" s="12"/>
      <c r="K97" s="12"/>
      <c r="L97" s="12"/>
      <c r="M97" s="10"/>
      <c r="N97" s="11"/>
    </row>
    <row r="98" spans="1:14" x14ac:dyDescent="0.2">
      <c r="A98" s="11"/>
      <c r="B98" s="10"/>
      <c r="C98" s="10"/>
      <c r="D98" s="10"/>
      <c r="E98" s="10"/>
      <c r="F98" s="11"/>
      <c r="G98" s="10"/>
      <c r="H98" s="11"/>
      <c r="I98" s="11"/>
      <c r="J98" s="12"/>
      <c r="K98" s="12"/>
      <c r="L98" s="12"/>
      <c r="M98" s="10"/>
      <c r="N98" s="11"/>
    </row>
    <row r="99" spans="1:14" x14ac:dyDescent="0.2">
      <c r="A99" s="11"/>
      <c r="B99" s="10"/>
      <c r="C99" s="10"/>
      <c r="D99" s="10"/>
      <c r="E99" s="10"/>
      <c r="F99" s="11"/>
      <c r="G99" s="10"/>
      <c r="H99" s="11"/>
      <c r="I99" s="11"/>
      <c r="J99" s="12"/>
      <c r="K99" s="12"/>
      <c r="L99" s="12"/>
      <c r="M99" s="10"/>
      <c r="N99" s="11"/>
    </row>
    <row r="100" spans="1:14" x14ac:dyDescent="0.2">
      <c r="A100" s="11"/>
      <c r="B100" s="10"/>
      <c r="C100" s="10"/>
      <c r="D100" s="10"/>
      <c r="E100" s="10"/>
      <c r="F100" s="11"/>
      <c r="G100" s="10"/>
      <c r="H100" s="11"/>
      <c r="I100" s="11"/>
      <c r="J100" s="12"/>
      <c r="K100" s="12"/>
      <c r="L100" s="12"/>
      <c r="M100" s="10"/>
      <c r="N100" s="11"/>
    </row>
    <row r="101" spans="1:14" x14ac:dyDescent="0.2">
      <c r="A101" s="11"/>
      <c r="B101" s="10"/>
      <c r="C101" s="10"/>
      <c r="D101" s="10"/>
      <c r="E101" s="10"/>
      <c r="F101" s="11"/>
      <c r="G101" s="10"/>
      <c r="H101" s="11"/>
      <c r="I101" s="11"/>
      <c r="J101" s="12"/>
      <c r="K101" s="12"/>
      <c r="L101" s="12"/>
      <c r="M101" s="10"/>
      <c r="N101" s="11"/>
    </row>
    <row r="102" spans="1:14" x14ac:dyDescent="0.2">
      <c r="A102" s="11"/>
      <c r="B102" s="10"/>
      <c r="C102" s="10"/>
      <c r="D102" s="10"/>
      <c r="E102" s="10"/>
      <c r="F102" s="11"/>
      <c r="G102" s="10"/>
      <c r="H102" s="11"/>
      <c r="I102" s="11"/>
      <c r="J102" s="12"/>
      <c r="K102" s="12"/>
      <c r="L102" s="12"/>
      <c r="M102" s="10"/>
      <c r="N102" s="11"/>
    </row>
    <row r="103" spans="1:14" x14ac:dyDescent="0.2">
      <c r="A103" s="11"/>
      <c r="B103" s="10"/>
      <c r="C103" s="10"/>
      <c r="D103" s="10"/>
      <c r="E103" s="10"/>
      <c r="F103" s="11"/>
      <c r="G103" s="10"/>
      <c r="H103" s="11"/>
      <c r="I103" s="11"/>
      <c r="J103" s="12"/>
      <c r="K103" s="12"/>
      <c r="L103" s="12"/>
      <c r="M103" s="10"/>
      <c r="N103" s="11"/>
    </row>
    <row r="104" spans="1:14" x14ac:dyDescent="0.2">
      <c r="A104" s="11"/>
      <c r="B104" s="10"/>
      <c r="C104" s="10"/>
      <c r="D104" s="10"/>
      <c r="E104" s="10"/>
      <c r="F104" s="11"/>
      <c r="G104" s="10"/>
      <c r="H104" s="11"/>
      <c r="I104" s="11"/>
      <c r="J104" s="12"/>
      <c r="K104" s="12"/>
      <c r="L104" s="12"/>
      <c r="M104" s="10"/>
      <c r="N104" s="11"/>
    </row>
    <row r="105" spans="1:14" x14ac:dyDescent="0.2">
      <c r="A105" s="11"/>
      <c r="B105" s="10"/>
      <c r="C105" s="10"/>
      <c r="D105" s="10"/>
      <c r="E105" s="10"/>
      <c r="F105" s="11"/>
      <c r="G105" s="10"/>
      <c r="H105" s="11"/>
      <c r="I105" s="11"/>
      <c r="J105" s="12"/>
      <c r="K105" s="12"/>
      <c r="L105" s="12"/>
      <c r="M105" s="10"/>
      <c r="N105" s="11"/>
    </row>
    <row r="106" spans="1:14" x14ac:dyDescent="0.2">
      <c r="A106" s="11"/>
      <c r="B106" s="10"/>
      <c r="C106" s="10"/>
      <c r="D106" s="10"/>
      <c r="E106" s="10"/>
      <c r="F106" s="11"/>
      <c r="G106" s="10"/>
      <c r="H106" s="11"/>
      <c r="I106" s="11"/>
      <c r="J106" s="12"/>
      <c r="K106" s="12"/>
      <c r="L106" s="12"/>
      <c r="M106" s="10"/>
      <c r="N106" s="11"/>
    </row>
    <row r="107" spans="1:14" x14ac:dyDescent="0.2">
      <c r="A107" s="11"/>
      <c r="B107" s="10"/>
      <c r="C107" s="10"/>
      <c r="D107" s="10"/>
      <c r="E107" s="10"/>
      <c r="F107" s="11"/>
      <c r="G107" s="10"/>
      <c r="H107" s="11"/>
      <c r="I107" s="11"/>
      <c r="J107" s="12"/>
      <c r="K107" s="12"/>
      <c r="L107" s="12"/>
      <c r="M107" s="10"/>
      <c r="N107" s="11"/>
    </row>
    <row r="108" spans="1:14" x14ac:dyDescent="0.2">
      <c r="A108" s="11"/>
      <c r="B108" s="10"/>
      <c r="C108" s="10"/>
      <c r="D108" s="10"/>
      <c r="E108" s="10"/>
      <c r="F108" s="11"/>
      <c r="G108" s="10"/>
      <c r="H108" s="11"/>
      <c r="I108" s="11"/>
      <c r="J108" s="12"/>
      <c r="K108" s="12"/>
      <c r="L108" s="12"/>
      <c r="M108" s="10"/>
      <c r="N108" s="11"/>
    </row>
    <row r="109" spans="1:14" x14ac:dyDescent="0.2">
      <c r="A109" s="11"/>
      <c r="B109" s="10"/>
      <c r="C109" s="10"/>
      <c r="D109" s="10"/>
      <c r="E109" s="10"/>
      <c r="F109" s="11"/>
      <c r="G109" s="10"/>
      <c r="H109" s="11"/>
      <c r="I109" s="11"/>
      <c r="J109" s="12"/>
      <c r="K109" s="12"/>
      <c r="L109" s="12"/>
      <c r="M109" s="10"/>
      <c r="N109" s="11"/>
    </row>
    <row r="110" spans="1:14" x14ac:dyDescent="0.2">
      <c r="A110" s="11"/>
      <c r="B110" s="10"/>
      <c r="C110" s="10"/>
      <c r="D110" s="10"/>
      <c r="E110" s="10"/>
      <c r="F110" s="11"/>
      <c r="G110" s="10"/>
      <c r="H110" s="11"/>
      <c r="I110" s="11"/>
      <c r="J110" s="12"/>
      <c r="K110" s="12"/>
      <c r="L110" s="12"/>
      <c r="M110" s="10"/>
      <c r="N110" s="11"/>
    </row>
    <row r="111" spans="1:14" x14ac:dyDescent="0.2">
      <c r="A111" s="11"/>
      <c r="B111" s="10"/>
      <c r="C111" s="10"/>
      <c r="D111" s="10"/>
      <c r="E111" s="10"/>
      <c r="F111" s="11"/>
      <c r="G111" s="10"/>
      <c r="H111" s="11"/>
      <c r="I111" s="11"/>
      <c r="J111" s="12"/>
      <c r="K111" s="12"/>
      <c r="L111" s="12"/>
      <c r="M111" s="10"/>
      <c r="N111" s="11"/>
    </row>
    <row r="112" spans="1:14" x14ac:dyDescent="0.2">
      <c r="A112" s="11"/>
      <c r="B112" s="10"/>
      <c r="C112" s="10"/>
      <c r="D112" s="10"/>
      <c r="E112" s="10"/>
      <c r="F112" s="11"/>
      <c r="G112" s="10"/>
      <c r="H112" s="11"/>
      <c r="I112" s="11"/>
      <c r="J112" s="12"/>
      <c r="K112" s="12"/>
      <c r="L112" s="12"/>
      <c r="M112" s="10"/>
      <c r="N112" s="11"/>
    </row>
    <row r="113" spans="1:14" x14ac:dyDescent="0.2">
      <c r="A113" s="11"/>
      <c r="B113" s="10"/>
      <c r="C113" s="10"/>
      <c r="D113" s="10"/>
      <c r="E113" s="10"/>
      <c r="F113" s="11"/>
      <c r="G113" s="10"/>
      <c r="H113" s="11"/>
      <c r="I113" s="11"/>
      <c r="J113" s="12"/>
      <c r="K113" s="12"/>
      <c r="L113" s="12"/>
      <c r="M113" s="10"/>
      <c r="N113" s="11"/>
    </row>
    <row r="114" spans="1:14" x14ac:dyDescent="0.2">
      <c r="A114" s="11"/>
      <c r="B114" s="10"/>
      <c r="C114" s="10"/>
      <c r="D114" s="10"/>
      <c r="E114" s="10"/>
      <c r="F114" s="11"/>
      <c r="G114" s="10"/>
      <c r="H114" s="11"/>
      <c r="I114" s="11"/>
      <c r="J114" s="12"/>
      <c r="K114" s="12"/>
      <c r="L114" s="12"/>
      <c r="M114" s="10"/>
      <c r="N114" s="11"/>
    </row>
    <row r="115" spans="1:14" x14ac:dyDescent="0.2">
      <c r="A115" s="11"/>
      <c r="B115" s="10"/>
      <c r="C115" s="10"/>
      <c r="D115" s="10"/>
      <c r="E115" s="10"/>
      <c r="F115" s="11"/>
      <c r="G115" s="10"/>
      <c r="H115" s="11"/>
      <c r="I115" s="11"/>
      <c r="J115" s="12"/>
      <c r="K115" s="12"/>
      <c r="L115" s="12"/>
      <c r="M115" s="10"/>
      <c r="N115" s="11"/>
    </row>
    <row r="116" spans="1:14" x14ac:dyDescent="0.2">
      <c r="A116" s="11"/>
      <c r="B116" s="10"/>
      <c r="C116" s="10"/>
      <c r="D116" s="10"/>
      <c r="E116" s="10"/>
      <c r="F116" s="11"/>
      <c r="G116" s="10"/>
      <c r="H116" s="11"/>
      <c r="I116" s="11"/>
      <c r="J116" s="12"/>
      <c r="K116" s="12"/>
      <c r="L116" s="12"/>
      <c r="M116" s="10"/>
      <c r="N116" s="11"/>
    </row>
    <row r="117" spans="1:14" x14ac:dyDescent="0.2">
      <c r="A117" s="11"/>
      <c r="B117" s="10"/>
      <c r="C117" s="10"/>
      <c r="D117" s="10"/>
      <c r="E117" s="10"/>
      <c r="F117" s="11"/>
      <c r="G117" s="10"/>
      <c r="H117" s="11"/>
      <c r="I117" s="11"/>
      <c r="J117" s="12"/>
      <c r="K117" s="12"/>
      <c r="L117" s="12"/>
      <c r="M117" s="10"/>
      <c r="N117" s="11"/>
    </row>
    <row r="118" spans="1:14" x14ac:dyDescent="0.2">
      <c r="A118" s="11"/>
      <c r="B118" s="10"/>
      <c r="C118" s="10"/>
      <c r="D118" s="10"/>
      <c r="E118" s="10"/>
      <c r="F118" s="11"/>
      <c r="G118" s="10"/>
      <c r="H118" s="11"/>
      <c r="I118" s="11"/>
      <c r="J118" s="12"/>
      <c r="K118" s="12"/>
      <c r="L118" s="12"/>
      <c r="M118" s="10"/>
      <c r="N118" s="11"/>
    </row>
    <row r="119" spans="1:14" x14ac:dyDescent="0.2">
      <c r="A119" s="11"/>
      <c r="B119" s="10"/>
      <c r="C119" s="10"/>
      <c r="D119" s="10"/>
      <c r="E119" s="10"/>
      <c r="F119" s="11"/>
      <c r="G119" s="10"/>
      <c r="H119" s="11"/>
      <c r="I119" s="11"/>
      <c r="J119" s="12"/>
      <c r="K119" s="12"/>
      <c r="L119" s="12"/>
      <c r="M119" s="10"/>
      <c r="N119" s="11"/>
    </row>
    <row r="120" spans="1:14" x14ac:dyDescent="0.2">
      <c r="A120" s="11"/>
      <c r="B120" s="10"/>
      <c r="C120" s="10"/>
      <c r="D120" s="10"/>
      <c r="E120" s="10"/>
      <c r="F120" s="11"/>
      <c r="G120" s="10"/>
      <c r="H120" s="11"/>
      <c r="I120" s="11"/>
      <c r="J120" s="12"/>
      <c r="K120" s="12"/>
      <c r="L120" s="12"/>
      <c r="M120" s="10"/>
      <c r="N120" s="11"/>
    </row>
    <row r="121" spans="1:14" x14ac:dyDescent="0.2">
      <c r="A121" s="11"/>
      <c r="B121" s="10"/>
      <c r="C121" s="10"/>
      <c r="D121" s="10"/>
      <c r="E121" s="10"/>
      <c r="F121" s="11"/>
      <c r="G121" s="10"/>
      <c r="H121" s="11"/>
      <c r="I121" s="11"/>
      <c r="J121" s="12"/>
      <c r="K121" s="12"/>
      <c r="L121" s="12"/>
      <c r="M121" s="10"/>
      <c r="N121" s="11"/>
    </row>
    <row r="122" spans="1:14" x14ac:dyDescent="0.2">
      <c r="A122" s="11"/>
      <c r="B122" s="10"/>
      <c r="C122" s="10"/>
      <c r="D122" s="10"/>
      <c r="E122" s="10"/>
      <c r="F122" s="11"/>
      <c r="G122" s="10"/>
      <c r="H122" s="11"/>
      <c r="I122" s="11"/>
      <c r="J122" s="12"/>
      <c r="K122" s="12"/>
      <c r="L122" s="12"/>
      <c r="M122" s="10"/>
      <c r="N122" s="11"/>
    </row>
    <row r="123" spans="1:14" x14ac:dyDescent="0.2">
      <c r="A123" s="11"/>
      <c r="B123" s="10"/>
      <c r="C123" s="10"/>
      <c r="D123" s="10"/>
      <c r="E123" s="10"/>
      <c r="F123" s="11"/>
      <c r="G123" s="10"/>
      <c r="H123" s="11"/>
      <c r="I123" s="11"/>
      <c r="J123" s="12"/>
      <c r="K123" s="12"/>
      <c r="L123" s="12"/>
      <c r="M123" s="10"/>
      <c r="N123" s="11"/>
    </row>
    <row r="124" spans="1:14" x14ac:dyDescent="0.2">
      <c r="A124" s="11"/>
      <c r="B124" s="10"/>
      <c r="C124" s="10"/>
      <c r="D124" s="10"/>
      <c r="E124" s="10"/>
      <c r="F124" s="11"/>
      <c r="G124" s="10"/>
      <c r="H124" s="11"/>
      <c r="I124" s="11"/>
      <c r="J124" s="12"/>
      <c r="K124" s="12"/>
      <c r="L124" s="12"/>
      <c r="M124" s="10"/>
      <c r="N124" s="11"/>
    </row>
    <row r="125" spans="1:14" x14ac:dyDescent="0.2">
      <c r="A125" s="11"/>
      <c r="B125" s="10"/>
      <c r="C125" s="10"/>
      <c r="D125" s="10"/>
      <c r="E125" s="10"/>
      <c r="F125" s="11"/>
      <c r="G125" s="10"/>
      <c r="H125" s="11"/>
      <c r="I125" s="11"/>
      <c r="J125" s="12"/>
      <c r="K125" s="12"/>
      <c r="L125" s="12"/>
      <c r="M125" s="10"/>
      <c r="N125" s="11"/>
    </row>
    <row r="126" spans="1:14" x14ac:dyDescent="0.2">
      <c r="A126" s="11"/>
      <c r="B126" s="10"/>
      <c r="C126" s="10"/>
      <c r="D126" s="10"/>
      <c r="E126" s="10"/>
      <c r="F126" s="11"/>
      <c r="G126" s="10"/>
      <c r="H126" s="11"/>
      <c r="I126" s="11"/>
      <c r="J126" s="12"/>
      <c r="K126" s="12"/>
      <c r="L126" s="12"/>
      <c r="M126" s="10"/>
      <c r="N126" s="11"/>
    </row>
    <row r="127" spans="1:14" x14ac:dyDescent="0.2">
      <c r="A127" s="11"/>
      <c r="B127" s="10"/>
      <c r="C127" s="10"/>
      <c r="D127" s="10"/>
      <c r="E127" s="10"/>
      <c r="F127" s="11"/>
      <c r="G127" s="10"/>
      <c r="H127" s="11"/>
      <c r="I127" s="11"/>
      <c r="J127" s="12"/>
      <c r="K127" s="12"/>
      <c r="L127" s="12"/>
      <c r="M127" s="10"/>
      <c r="N127" s="11"/>
    </row>
    <row r="128" spans="1:14" x14ac:dyDescent="0.2">
      <c r="A128" s="11"/>
      <c r="B128" s="10"/>
      <c r="C128" s="10"/>
      <c r="D128" s="10"/>
      <c r="E128" s="10"/>
      <c r="F128" s="11"/>
      <c r="G128" s="10"/>
      <c r="H128" s="11"/>
      <c r="I128" s="11"/>
      <c r="J128" s="12"/>
      <c r="K128" s="12"/>
      <c r="L128" s="12"/>
      <c r="M128" s="10"/>
      <c r="N128" s="11"/>
    </row>
    <row r="129" spans="1:14" x14ac:dyDescent="0.2">
      <c r="A129" s="11"/>
      <c r="B129" s="10"/>
      <c r="C129" s="10"/>
      <c r="D129" s="10"/>
      <c r="E129" s="10"/>
      <c r="F129" s="11"/>
      <c r="G129" s="10"/>
      <c r="H129" s="11"/>
      <c r="I129" s="11"/>
      <c r="J129" s="12"/>
      <c r="K129" s="12"/>
      <c r="L129" s="12"/>
      <c r="M129" s="10"/>
      <c r="N129" s="11"/>
    </row>
    <row r="130" spans="1:14" x14ac:dyDescent="0.2">
      <c r="A130" s="11"/>
      <c r="B130" s="10"/>
      <c r="C130" s="10"/>
      <c r="D130" s="10"/>
      <c r="E130" s="10"/>
      <c r="F130" s="11"/>
      <c r="G130" s="10"/>
      <c r="H130" s="11"/>
      <c r="I130" s="11"/>
      <c r="J130" s="12"/>
      <c r="K130" s="12"/>
      <c r="L130" s="12"/>
      <c r="M130" s="10"/>
      <c r="N130" s="11"/>
    </row>
    <row r="131" spans="1:14" x14ac:dyDescent="0.2">
      <c r="A131" s="11"/>
      <c r="B131" s="10"/>
      <c r="C131" s="10"/>
      <c r="D131" s="10"/>
      <c r="E131" s="10"/>
      <c r="F131" s="11"/>
      <c r="G131" s="10"/>
      <c r="H131" s="11"/>
      <c r="I131" s="11"/>
      <c r="J131" s="12"/>
      <c r="K131" s="12"/>
      <c r="L131" s="12"/>
      <c r="M131" s="10"/>
      <c r="N131" s="11"/>
    </row>
    <row r="132" spans="1:14" x14ac:dyDescent="0.2">
      <c r="A132" s="11"/>
      <c r="B132" s="10"/>
      <c r="C132" s="10"/>
      <c r="D132" s="10"/>
      <c r="E132" s="10"/>
      <c r="F132" s="11"/>
      <c r="G132" s="10"/>
      <c r="H132" s="11"/>
      <c r="I132" s="11"/>
      <c r="J132" s="12"/>
      <c r="K132" s="12"/>
      <c r="L132" s="12"/>
      <c r="M132" s="10"/>
      <c r="N132" s="11"/>
    </row>
    <row r="133" spans="1:14" x14ac:dyDescent="0.2">
      <c r="A133" s="11"/>
      <c r="B133" s="10"/>
      <c r="C133" s="10"/>
      <c r="D133" s="10"/>
      <c r="E133" s="10"/>
      <c r="F133" s="11"/>
      <c r="G133" s="10"/>
      <c r="H133" s="11"/>
      <c r="I133" s="11"/>
      <c r="J133" s="12"/>
      <c r="K133" s="12"/>
      <c r="L133" s="12"/>
      <c r="M133" s="10"/>
      <c r="N133" s="11"/>
    </row>
    <row r="134" spans="1:14" x14ac:dyDescent="0.2">
      <c r="A134" s="11"/>
      <c r="B134" s="10"/>
      <c r="C134" s="10"/>
      <c r="D134" s="10"/>
      <c r="E134" s="10"/>
      <c r="F134" s="11"/>
      <c r="G134" s="10"/>
      <c r="H134" s="11"/>
      <c r="I134" s="11"/>
      <c r="J134" s="12"/>
      <c r="K134" s="12"/>
      <c r="L134" s="12"/>
      <c r="M134" s="10"/>
      <c r="N134" s="11"/>
    </row>
    <row r="135" spans="1:14" x14ac:dyDescent="0.2">
      <c r="A135" s="11"/>
      <c r="B135" s="10"/>
      <c r="C135" s="10"/>
      <c r="D135" s="10"/>
      <c r="E135" s="10"/>
      <c r="F135" s="11"/>
      <c r="G135" s="10"/>
      <c r="H135" s="11"/>
      <c r="I135" s="11"/>
      <c r="J135" s="12"/>
      <c r="K135" s="12"/>
      <c r="L135" s="12"/>
      <c r="M135" s="10"/>
      <c r="N135" s="11"/>
    </row>
    <row r="136" spans="1:14" x14ac:dyDescent="0.2">
      <c r="A136" s="11"/>
      <c r="B136" s="10"/>
      <c r="C136" s="10"/>
      <c r="D136" s="10"/>
      <c r="E136" s="10"/>
      <c r="F136" s="11"/>
      <c r="G136" s="10"/>
      <c r="H136" s="11"/>
      <c r="I136" s="11"/>
      <c r="J136" s="12"/>
      <c r="K136" s="12"/>
      <c r="L136" s="12"/>
      <c r="M136" s="10"/>
      <c r="N136" s="11"/>
    </row>
    <row r="137" spans="1:14" x14ac:dyDescent="0.2">
      <c r="A137" s="11"/>
      <c r="B137" s="10"/>
      <c r="C137" s="10"/>
      <c r="D137" s="10"/>
      <c r="E137" s="10"/>
      <c r="F137" s="11"/>
      <c r="G137" s="10"/>
      <c r="H137" s="11"/>
      <c r="I137" s="11"/>
      <c r="J137" s="12"/>
      <c r="K137" s="12"/>
      <c r="L137" s="12"/>
      <c r="M137" s="10"/>
      <c r="N137" s="11"/>
    </row>
    <row r="138" spans="1:14" x14ac:dyDescent="0.2">
      <c r="A138" s="11"/>
      <c r="B138" s="10"/>
      <c r="C138" s="10"/>
      <c r="D138" s="10"/>
      <c r="E138" s="10"/>
      <c r="F138" s="11"/>
      <c r="G138" s="10"/>
      <c r="H138" s="11"/>
      <c r="I138" s="11"/>
      <c r="J138" s="12"/>
      <c r="K138" s="12"/>
      <c r="L138" s="12"/>
      <c r="M138" s="10"/>
      <c r="N138" s="11"/>
    </row>
    <row r="139" spans="1:14" x14ac:dyDescent="0.2">
      <c r="A139" s="11"/>
      <c r="B139" s="10"/>
      <c r="C139" s="10"/>
      <c r="D139" s="10"/>
      <c r="E139" s="10"/>
      <c r="F139" s="11"/>
      <c r="G139" s="10"/>
      <c r="H139" s="11"/>
      <c r="I139" s="11"/>
      <c r="J139" s="12"/>
      <c r="K139" s="12"/>
      <c r="L139" s="12"/>
      <c r="M139" s="10"/>
      <c r="N139" s="11"/>
    </row>
    <row r="140" spans="1:14" x14ac:dyDescent="0.2">
      <c r="A140" s="11"/>
      <c r="B140" s="10"/>
      <c r="C140" s="10"/>
      <c r="D140" s="10"/>
      <c r="E140" s="10"/>
      <c r="F140" s="11"/>
      <c r="G140" s="10"/>
      <c r="H140" s="11"/>
      <c r="I140" s="11"/>
      <c r="J140" s="12"/>
      <c r="K140" s="12"/>
      <c r="L140" s="12"/>
      <c r="M140" s="10"/>
      <c r="N140" s="11"/>
    </row>
    <row r="141" spans="1:14" x14ac:dyDescent="0.2">
      <c r="A141" s="11"/>
      <c r="B141" s="10"/>
      <c r="C141" s="10"/>
      <c r="D141" s="10"/>
      <c r="E141" s="10"/>
      <c r="F141" s="11"/>
      <c r="G141" s="10"/>
      <c r="H141" s="11"/>
      <c r="I141" s="11"/>
      <c r="J141" s="12"/>
      <c r="K141" s="12"/>
      <c r="L141" s="12"/>
      <c r="M141" s="10"/>
      <c r="N141" s="11"/>
    </row>
    <row r="142" spans="1:14" x14ac:dyDescent="0.2">
      <c r="A142" s="11"/>
      <c r="B142" s="10"/>
      <c r="C142" s="10"/>
      <c r="D142" s="10"/>
      <c r="E142" s="10"/>
      <c r="F142" s="11"/>
      <c r="G142" s="10"/>
      <c r="H142" s="11"/>
      <c r="I142" s="11"/>
      <c r="J142" s="12"/>
      <c r="K142" s="12"/>
      <c r="L142" s="12"/>
      <c r="M142" s="10"/>
      <c r="N142" s="11"/>
    </row>
    <row r="143" spans="1:14" x14ac:dyDescent="0.2">
      <c r="A143" s="11"/>
      <c r="B143" s="10"/>
      <c r="C143" s="10"/>
      <c r="D143" s="10"/>
      <c r="E143" s="10"/>
      <c r="F143" s="11"/>
      <c r="G143" s="10"/>
      <c r="H143" s="11"/>
      <c r="I143" s="11"/>
      <c r="J143" s="12"/>
      <c r="K143" s="12"/>
      <c r="L143" s="12"/>
      <c r="M143" s="10"/>
      <c r="N143" s="11"/>
    </row>
    <row r="144" spans="1:14" x14ac:dyDescent="0.2">
      <c r="A144" s="11"/>
      <c r="B144" s="10"/>
      <c r="C144" s="10"/>
      <c r="D144" s="10"/>
      <c r="E144" s="10"/>
      <c r="F144" s="11"/>
      <c r="G144" s="10"/>
      <c r="H144" s="11"/>
      <c r="I144" s="11"/>
      <c r="J144" s="12"/>
      <c r="K144" s="12"/>
      <c r="L144" s="12"/>
      <c r="M144" s="10"/>
      <c r="N144" s="11"/>
    </row>
    <row r="145" spans="1:14" x14ac:dyDescent="0.2">
      <c r="A145" s="11"/>
      <c r="B145" s="10"/>
      <c r="C145" s="10"/>
      <c r="D145" s="10"/>
      <c r="E145" s="10"/>
      <c r="F145" s="11"/>
      <c r="G145" s="10"/>
      <c r="H145" s="11"/>
      <c r="I145" s="11"/>
      <c r="J145" s="12"/>
      <c r="K145" s="12"/>
      <c r="L145" s="12"/>
      <c r="M145" s="10"/>
      <c r="N145" s="11"/>
    </row>
    <row r="146" spans="1:14" x14ac:dyDescent="0.2">
      <c r="A146" s="11"/>
      <c r="B146" s="10"/>
      <c r="C146" s="10"/>
      <c r="D146" s="10"/>
      <c r="E146" s="10"/>
      <c r="F146" s="11"/>
      <c r="G146" s="10"/>
      <c r="H146" s="11"/>
      <c r="I146" s="11"/>
      <c r="J146" s="12"/>
      <c r="K146" s="12"/>
      <c r="L146" s="12"/>
      <c r="M146" s="10"/>
      <c r="N146" s="11"/>
    </row>
    <row r="147" spans="1:14" x14ac:dyDescent="0.2">
      <c r="A147" s="11"/>
      <c r="B147" s="10"/>
      <c r="C147" s="10"/>
      <c r="D147" s="10"/>
      <c r="E147" s="10"/>
      <c r="F147" s="11"/>
      <c r="G147" s="10"/>
      <c r="H147" s="11"/>
      <c r="I147" s="11"/>
      <c r="J147" s="12"/>
      <c r="K147" s="12"/>
      <c r="L147" s="12"/>
      <c r="M147" s="10"/>
      <c r="N147" s="11"/>
    </row>
    <row r="148" spans="1:14" x14ac:dyDescent="0.2">
      <c r="A148" s="11"/>
      <c r="B148" s="10"/>
      <c r="C148" s="10"/>
      <c r="D148" s="10"/>
      <c r="E148" s="10"/>
      <c r="F148" s="11"/>
      <c r="G148" s="10"/>
      <c r="H148" s="11"/>
      <c r="I148" s="11"/>
      <c r="J148" s="12"/>
      <c r="K148" s="12"/>
      <c r="L148" s="12"/>
      <c r="M148" s="10"/>
      <c r="N148" s="11"/>
    </row>
    <row r="149" spans="1:14" x14ac:dyDescent="0.2">
      <c r="A149" s="11"/>
      <c r="B149" s="10"/>
      <c r="C149" s="10"/>
      <c r="D149" s="10"/>
      <c r="E149" s="10"/>
      <c r="F149" s="11"/>
      <c r="G149" s="10"/>
      <c r="H149" s="11"/>
      <c r="I149" s="11"/>
      <c r="J149" s="12"/>
      <c r="K149" s="12"/>
      <c r="L149" s="12"/>
      <c r="M149" s="10"/>
      <c r="N149" s="11"/>
    </row>
    <row r="150" spans="1:14" x14ac:dyDescent="0.2">
      <c r="A150" s="11"/>
      <c r="B150" s="10"/>
      <c r="C150" s="10"/>
      <c r="D150" s="10"/>
      <c r="E150" s="10"/>
      <c r="F150" s="11"/>
      <c r="G150" s="10"/>
      <c r="H150" s="11"/>
      <c r="I150" s="11"/>
      <c r="J150" s="12"/>
      <c r="K150" s="12"/>
      <c r="L150" s="12"/>
      <c r="M150" s="10"/>
      <c r="N150" s="11"/>
    </row>
    <row r="151" spans="1:14" x14ac:dyDescent="0.2">
      <c r="A151" s="11"/>
      <c r="B151" s="10"/>
      <c r="C151" s="10"/>
      <c r="D151" s="10"/>
      <c r="E151" s="10"/>
      <c r="F151" s="11"/>
      <c r="G151" s="10"/>
      <c r="H151" s="11"/>
      <c r="I151" s="11"/>
      <c r="J151" s="12"/>
      <c r="K151" s="12"/>
      <c r="L151" s="12"/>
      <c r="M151" s="10"/>
      <c r="N151" s="11"/>
    </row>
    <row r="152" spans="1:14" x14ac:dyDescent="0.2">
      <c r="A152" s="11"/>
      <c r="B152" s="10"/>
      <c r="C152" s="10"/>
      <c r="D152" s="10"/>
      <c r="E152" s="10"/>
      <c r="F152" s="11"/>
      <c r="G152" s="10"/>
      <c r="H152" s="11"/>
      <c r="I152" s="11"/>
      <c r="J152" s="12"/>
      <c r="K152" s="12"/>
      <c r="L152" s="12"/>
      <c r="M152" s="10"/>
      <c r="N152" s="11"/>
    </row>
    <row r="153" spans="1:14" x14ac:dyDescent="0.2">
      <c r="A153" s="11"/>
      <c r="B153" s="10"/>
      <c r="C153" s="10"/>
      <c r="D153" s="10"/>
      <c r="E153" s="10"/>
      <c r="F153" s="11"/>
      <c r="G153" s="10"/>
      <c r="H153" s="11"/>
      <c r="I153" s="11"/>
      <c r="J153" s="12"/>
      <c r="K153" s="12"/>
      <c r="L153" s="12"/>
      <c r="M153" s="10"/>
      <c r="N153" s="11"/>
    </row>
    <row r="154" spans="1:14" x14ac:dyDescent="0.2">
      <c r="A154" s="11"/>
      <c r="B154" s="10"/>
      <c r="C154" s="10"/>
      <c r="D154" s="10"/>
      <c r="E154" s="10"/>
      <c r="F154" s="11"/>
      <c r="G154" s="10"/>
      <c r="H154" s="11"/>
      <c r="I154" s="11"/>
      <c r="J154" s="12"/>
      <c r="K154" s="12"/>
      <c r="L154" s="12"/>
      <c r="M154" s="10"/>
      <c r="N154" s="11"/>
    </row>
    <row r="155" spans="1:14" x14ac:dyDescent="0.2">
      <c r="A155" s="11"/>
      <c r="B155" s="10"/>
      <c r="C155" s="10"/>
      <c r="D155" s="10"/>
      <c r="E155" s="10"/>
      <c r="F155" s="11"/>
      <c r="G155" s="10"/>
      <c r="H155" s="11"/>
      <c r="I155" s="11"/>
      <c r="J155" s="12"/>
      <c r="K155" s="12"/>
      <c r="L155" s="12"/>
      <c r="M155" s="10"/>
      <c r="N155" s="11"/>
    </row>
    <row r="156" spans="1:14" x14ac:dyDescent="0.2">
      <c r="A156" s="11"/>
      <c r="B156" s="10"/>
      <c r="C156" s="10"/>
      <c r="D156" s="10"/>
      <c r="E156" s="10"/>
      <c r="F156" s="11"/>
      <c r="G156" s="10"/>
      <c r="H156" s="11"/>
      <c r="I156" s="11"/>
      <c r="J156" s="12"/>
      <c r="K156" s="12"/>
      <c r="L156" s="12"/>
      <c r="M156" s="10"/>
      <c r="N156" s="11"/>
    </row>
    <row r="157" spans="1:14" x14ac:dyDescent="0.2">
      <c r="A157" s="11"/>
      <c r="B157" s="10"/>
      <c r="C157" s="10"/>
      <c r="D157" s="10"/>
      <c r="E157" s="10"/>
      <c r="F157" s="11"/>
      <c r="G157" s="10"/>
      <c r="H157" s="11"/>
      <c r="I157" s="11"/>
      <c r="J157" s="12"/>
      <c r="K157" s="12"/>
      <c r="L157" s="12"/>
      <c r="M157" s="10"/>
      <c r="N157" s="11"/>
    </row>
    <row r="158" spans="1:14" x14ac:dyDescent="0.2">
      <c r="A158" s="11"/>
      <c r="B158" s="10"/>
      <c r="C158" s="10"/>
      <c r="D158" s="10"/>
      <c r="E158" s="10"/>
      <c r="F158" s="11"/>
      <c r="G158" s="10"/>
      <c r="H158" s="11"/>
      <c r="I158" s="11"/>
      <c r="J158" s="12"/>
      <c r="K158" s="12"/>
      <c r="L158" s="12"/>
      <c r="M158" s="10"/>
      <c r="N158" s="11"/>
    </row>
    <row r="159" spans="1:14" x14ac:dyDescent="0.2">
      <c r="A159" s="11"/>
      <c r="B159" s="10"/>
      <c r="C159" s="10"/>
      <c r="D159" s="10"/>
      <c r="E159" s="10"/>
      <c r="F159" s="11"/>
      <c r="G159" s="10"/>
      <c r="H159" s="11"/>
      <c r="I159" s="11"/>
      <c r="J159" s="12"/>
      <c r="K159" s="12"/>
      <c r="L159" s="12"/>
      <c r="M159" s="10"/>
      <c r="N159" s="11"/>
    </row>
    <row r="160" spans="1:14" x14ac:dyDescent="0.2">
      <c r="A160" s="11"/>
      <c r="B160" s="10"/>
      <c r="C160" s="10"/>
      <c r="D160" s="10"/>
      <c r="E160" s="10"/>
      <c r="F160" s="11"/>
      <c r="G160" s="10"/>
      <c r="H160" s="11"/>
      <c r="I160" s="11"/>
      <c r="J160" s="12"/>
      <c r="K160" s="12"/>
      <c r="L160" s="12"/>
      <c r="M160" s="10"/>
      <c r="N160" s="11"/>
    </row>
    <row r="161" spans="1:14" x14ac:dyDescent="0.2">
      <c r="A161" s="11"/>
      <c r="B161" s="10"/>
      <c r="C161" s="10"/>
      <c r="D161" s="10"/>
      <c r="E161" s="10"/>
      <c r="F161" s="11"/>
      <c r="G161" s="10"/>
      <c r="H161" s="11"/>
      <c r="I161" s="11"/>
      <c r="J161" s="12"/>
      <c r="K161" s="12"/>
      <c r="L161" s="12"/>
      <c r="M161" s="10"/>
      <c r="N161" s="11"/>
    </row>
    <row r="162" spans="1:14" x14ac:dyDescent="0.2">
      <c r="A162" s="11"/>
      <c r="B162" s="10"/>
      <c r="C162" s="10"/>
      <c r="D162" s="10"/>
      <c r="E162" s="10"/>
      <c r="F162" s="11"/>
      <c r="G162" s="10"/>
      <c r="H162" s="11"/>
      <c r="I162" s="11"/>
      <c r="J162" s="12"/>
      <c r="K162" s="12"/>
      <c r="L162" s="12"/>
      <c r="M162" s="10"/>
      <c r="N162" s="11"/>
    </row>
    <row r="163" spans="1:14" x14ac:dyDescent="0.2">
      <c r="A163" s="11"/>
      <c r="B163" s="10"/>
      <c r="C163" s="10"/>
      <c r="D163" s="10"/>
      <c r="E163" s="10"/>
      <c r="F163" s="11"/>
      <c r="G163" s="10"/>
      <c r="H163" s="11"/>
      <c r="I163" s="11"/>
      <c r="J163" s="12"/>
      <c r="K163" s="12"/>
      <c r="L163" s="12"/>
      <c r="M163" s="10"/>
      <c r="N163" s="11"/>
    </row>
    <row r="164" spans="1:14" x14ac:dyDescent="0.2">
      <c r="A164" s="11"/>
      <c r="B164" s="10"/>
      <c r="C164" s="10"/>
      <c r="D164" s="10"/>
      <c r="E164" s="10"/>
      <c r="F164" s="11"/>
      <c r="G164" s="10"/>
      <c r="H164" s="11"/>
      <c r="I164" s="11"/>
      <c r="J164" s="12"/>
      <c r="K164" s="12"/>
      <c r="L164" s="12"/>
      <c r="M164" s="10"/>
      <c r="N164" s="11"/>
    </row>
    <row r="165" spans="1:14" x14ac:dyDescent="0.2">
      <c r="A165" s="11"/>
      <c r="B165" s="10"/>
      <c r="C165" s="10"/>
      <c r="D165" s="10"/>
      <c r="E165" s="10"/>
      <c r="F165" s="11"/>
      <c r="G165" s="10"/>
      <c r="H165" s="11"/>
      <c r="I165" s="11"/>
      <c r="J165" s="12"/>
      <c r="K165" s="12"/>
      <c r="L165" s="12"/>
      <c r="M165" s="10"/>
      <c r="N165" s="11"/>
    </row>
    <row r="166" spans="1:14" x14ac:dyDescent="0.2">
      <c r="A166" s="11"/>
      <c r="B166" s="10"/>
      <c r="C166" s="10"/>
      <c r="D166" s="10"/>
      <c r="E166" s="10"/>
      <c r="F166" s="11"/>
      <c r="G166" s="10"/>
      <c r="H166" s="11"/>
      <c r="I166" s="11"/>
      <c r="J166" s="12"/>
      <c r="K166" s="12"/>
      <c r="L166" s="12"/>
      <c r="M166" s="10"/>
      <c r="N166" s="11"/>
    </row>
    <row r="167" spans="1:14" x14ac:dyDescent="0.2">
      <c r="A167" s="11"/>
      <c r="B167" s="10"/>
      <c r="C167" s="10"/>
      <c r="D167" s="10"/>
      <c r="E167" s="10"/>
      <c r="F167" s="11"/>
      <c r="G167" s="10"/>
      <c r="H167" s="11"/>
      <c r="I167" s="11"/>
      <c r="J167" s="12"/>
      <c r="K167" s="12"/>
      <c r="L167" s="12"/>
      <c r="M167" s="10"/>
      <c r="N167" s="11"/>
    </row>
    <row r="168" spans="1:14" x14ac:dyDescent="0.2">
      <c r="A168" s="11"/>
      <c r="B168" s="10"/>
      <c r="C168" s="10"/>
      <c r="D168" s="10"/>
      <c r="E168" s="10"/>
      <c r="F168" s="11"/>
      <c r="G168" s="10"/>
      <c r="H168" s="11"/>
      <c r="I168" s="11"/>
      <c r="J168" s="12"/>
      <c r="K168" s="12"/>
      <c r="L168" s="12"/>
      <c r="M168" s="10"/>
      <c r="N168" s="11"/>
    </row>
    <row r="169" spans="1:14" x14ac:dyDescent="0.2">
      <c r="A169" s="11"/>
      <c r="B169" s="10"/>
      <c r="C169" s="10"/>
      <c r="D169" s="10"/>
      <c r="E169" s="10"/>
      <c r="F169" s="11"/>
      <c r="G169" s="10"/>
      <c r="H169" s="11"/>
      <c r="I169" s="11"/>
      <c r="J169" s="12"/>
      <c r="K169" s="12"/>
      <c r="L169" s="12"/>
      <c r="M169" s="10"/>
      <c r="N169" s="11"/>
    </row>
    <row r="170" spans="1:14" x14ac:dyDescent="0.2">
      <c r="A170" s="11"/>
      <c r="B170" s="10"/>
      <c r="C170" s="10"/>
      <c r="D170" s="10"/>
      <c r="E170" s="10"/>
      <c r="F170" s="11"/>
      <c r="G170" s="10"/>
      <c r="H170" s="11"/>
      <c r="I170" s="11"/>
      <c r="J170" s="12"/>
      <c r="K170" s="12"/>
      <c r="L170" s="12"/>
      <c r="M170" s="10"/>
      <c r="N170" s="11"/>
    </row>
    <row r="171" spans="1:14" x14ac:dyDescent="0.2">
      <c r="A171" s="11"/>
      <c r="B171" s="10"/>
      <c r="C171" s="10"/>
      <c r="D171" s="10"/>
      <c r="E171" s="10"/>
      <c r="F171" s="11"/>
      <c r="G171" s="10"/>
      <c r="H171" s="11"/>
      <c r="I171" s="11"/>
      <c r="J171" s="12"/>
      <c r="K171" s="12"/>
      <c r="L171" s="12"/>
      <c r="M171" s="10"/>
      <c r="N171" s="11"/>
    </row>
    <row r="172" spans="1:14" x14ac:dyDescent="0.2">
      <c r="A172" s="11"/>
      <c r="B172" s="10"/>
      <c r="C172" s="10"/>
      <c r="D172" s="10"/>
      <c r="E172" s="10"/>
      <c r="F172" s="11"/>
      <c r="G172" s="10"/>
      <c r="H172" s="11"/>
      <c r="I172" s="11"/>
      <c r="J172" s="12"/>
      <c r="K172" s="12"/>
      <c r="L172" s="12"/>
      <c r="M172" s="10"/>
      <c r="N172" s="11"/>
    </row>
    <row r="173" spans="1:14" x14ac:dyDescent="0.2">
      <c r="A173" s="11"/>
      <c r="B173" s="10"/>
      <c r="C173" s="10"/>
      <c r="D173" s="10"/>
      <c r="E173" s="10"/>
      <c r="F173" s="11"/>
      <c r="G173" s="10"/>
      <c r="H173" s="11"/>
      <c r="I173" s="11"/>
      <c r="J173" s="12"/>
      <c r="K173" s="12"/>
      <c r="L173" s="12"/>
      <c r="M173" s="10"/>
      <c r="N173" s="11"/>
    </row>
    <row r="174" spans="1:14" x14ac:dyDescent="0.2">
      <c r="A174" s="11"/>
      <c r="B174" s="10"/>
      <c r="C174" s="10"/>
      <c r="D174" s="10"/>
      <c r="E174" s="10"/>
      <c r="F174" s="11"/>
      <c r="G174" s="10"/>
      <c r="H174" s="11"/>
      <c r="I174" s="11"/>
      <c r="J174" s="12"/>
      <c r="K174" s="12"/>
      <c r="L174" s="12"/>
      <c r="M174" s="10"/>
      <c r="N174" s="11"/>
    </row>
    <row r="175" spans="1:14" x14ac:dyDescent="0.2">
      <c r="A175" s="11"/>
      <c r="B175" s="10"/>
      <c r="C175" s="10"/>
      <c r="D175" s="10"/>
      <c r="E175" s="10"/>
      <c r="F175" s="11"/>
      <c r="G175" s="10"/>
      <c r="H175" s="11"/>
      <c r="I175" s="11"/>
      <c r="J175" s="12"/>
      <c r="K175" s="12"/>
      <c r="L175" s="12"/>
      <c r="M175" s="10"/>
      <c r="N175" s="11"/>
    </row>
    <row r="176" spans="1:14" x14ac:dyDescent="0.2">
      <c r="A176" s="11"/>
      <c r="B176" s="10"/>
      <c r="C176" s="10"/>
      <c r="D176" s="10"/>
      <c r="E176" s="10"/>
      <c r="F176" s="11"/>
      <c r="G176" s="10"/>
      <c r="H176" s="11"/>
      <c r="I176" s="11"/>
      <c r="J176" s="12"/>
      <c r="K176" s="12"/>
      <c r="L176" s="12"/>
      <c r="M176" s="10"/>
      <c r="N176" s="11"/>
    </row>
    <row r="177" spans="1:14" x14ac:dyDescent="0.2">
      <c r="A177" s="11"/>
      <c r="B177" s="10"/>
      <c r="C177" s="10"/>
      <c r="D177" s="10"/>
      <c r="E177" s="10"/>
      <c r="F177" s="11"/>
      <c r="G177" s="10"/>
      <c r="H177" s="11"/>
      <c r="I177" s="11"/>
      <c r="J177" s="12"/>
      <c r="K177" s="12"/>
      <c r="L177" s="12"/>
      <c r="M177" s="10"/>
      <c r="N177" s="11"/>
    </row>
    <row r="178" spans="1:14" x14ac:dyDescent="0.2">
      <c r="A178" s="11"/>
      <c r="B178" s="10"/>
      <c r="C178" s="10"/>
      <c r="D178" s="10"/>
      <c r="E178" s="10"/>
      <c r="F178" s="11"/>
      <c r="G178" s="10"/>
      <c r="H178" s="11"/>
      <c r="I178" s="11"/>
      <c r="J178" s="12"/>
      <c r="K178" s="12"/>
      <c r="L178" s="12"/>
      <c r="M178" s="10"/>
      <c r="N178" s="11"/>
    </row>
    <row r="179" spans="1:14" x14ac:dyDescent="0.2">
      <c r="A179" s="11"/>
      <c r="B179" s="10"/>
      <c r="C179" s="10"/>
      <c r="D179" s="10"/>
      <c r="E179" s="10"/>
      <c r="F179" s="11"/>
      <c r="G179" s="10"/>
      <c r="H179" s="11"/>
      <c r="I179" s="11"/>
      <c r="J179" s="12"/>
      <c r="K179" s="12"/>
      <c r="L179" s="12"/>
      <c r="M179" s="10"/>
      <c r="N179" s="11"/>
    </row>
    <row r="180" spans="1:14" x14ac:dyDescent="0.2">
      <c r="A180" s="11"/>
      <c r="B180" s="10"/>
      <c r="C180" s="10"/>
      <c r="D180" s="10"/>
      <c r="E180" s="10"/>
      <c r="F180" s="11"/>
      <c r="G180" s="10"/>
      <c r="H180" s="11"/>
      <c r="I180" s="11"/>
      <c r="J180" s="12"/>
      <c r="K180" s="12"/>
      <c r="L180" s="12"/>
      <c r="M180" s="10"/>
      <c r="N180" s="11"/>
    </row>
    <row r="181" spans="1:14" x14ac:dyDescent="0.2">
      <c r="A181" s="11"/>
      <c r="B181" s="10"/>
      <c r="C181" s="10"/>
      <c r="D181" s="10"/>
      <c r="E181" s="10"/>
      <c r="F181" s="11"/>
      <c r="G181" s="10"/>
      <c r="H181" s="11"/>
      <c r="I181" s="11"/>
      <c r="J181" s="12"/>
      <c r="K181" s="12"/>
      <c r="L181" s="12"/>
      <c r="M181" s="10"/>
      <c r="N181" s="11"/>
    </row>
    <row r="182" spans="1:14" x14ac:dyDescent="0.2">
      <c r="A182" s="11"/>
      <c r="B182" s="10"/>
      <c r="C182" s="10"/>
      <c r="D182" s="10"/>
      <c r="E182" s="10"/>
      <c r="F182" s="11"/>
      <c r="G182" s="10"/>
      <c r="H182" s="11"/>
      <c r="I182" s="11"/>
      <c r="J182" s="12"/>
      <c r="K182" s="12"/>
      <c r="L182" s="12"/>
      <c r="M182" s="10"/>
      <c r="N182" s="11"/>
    </row>
    <row r="183" spans="1:14" x14ac:dyDescent="0.2">
      <c r="A183" s="11"/>
      <c r="B183" s="10"/>
      <c r="C183" s="10"/>
      <c r="D183" s="10"/>
      <c r="E183" s="10"/>
      <c r="F183" s="11"/>
      <c r="G183" s="10"/>
      <c r="H183" s="11"/>
      <c r="I183" s="11"/>
      <c r="J183" s="12"/>
      <c r="K183" s="12"/>
      <c r="L183" s="12"/>
      <c r="M183" s="10"/>
      <c r="N183" s="11"/>
    </row>
    <row r="184" spans="1:14" x14ac:dyDescent="0.2">
      <c r="A184" s="11"/>
      <c r="B184" s="10"/>
      <c r="C184" s="10"/>
      <c r="D184" s="10"/>
      <c r="E184" s="10"/>
      <c r="F184" s="11"/>
      <c r="G184" s="10"/>
      <c r="H184" s="11"/>
      <c r="I184" s="11"/>
      <c r="J184" s="12"/>
      <c r="K184" s="12"/>
      <c r="L184" s="12"/>
      <c r="M184" s="10"/>
      <c r="N184" s="11"/>
    </row>
    <row r="185" spans="1:14" x14ac:dyDescent="0.2">
      <c r="A185" s="11"/>
      <c r="B185" s="10"/>
      <c r="C185" s="10"/>
      <c r="D185" s="10"/>
      <c r="E185" s="10"/>
      <c r="F185" s="11"/>
      <c r="G185" s="10"/>
      <c r="H185" s="11"/>
      <c r="I185" s="11"/>
      <c r="J185" s="12"/>
      <c r="K185" s="12"/>
      <c r="L185" s="12"/>
      <c r="M185" s="10"/>
      <c r="N185" s="11"/>
    </row>
    <row r="186" spans="1:14" x14ac:dyDescent="0.2">
      <c r="A186" s="11"/>
      <c r="B186" s="10"/>
      <c r="C186" s="10"/>
      <c r="D186" s="10"/>
      <c r="E186" s="10"/>
      <c r="F186" s="11"/>
      <c r="G186" s="10"/>
      <c r="H186" s="11"/>
      <c r="I186" s="11"/>
      <c r="J186" s="12"/>
      <c r="K186" s="12"/>
      <c r="L186" s="12"/>
      <c r="M186" s="10"/>
      <c r="N186" s="11"/>
    </row>
    <row r="187" spans="1:14" x14ac:dyDescent="0.2">
      <c r="A187" s="11"/>
      <c r="B187" s="10"/>
      <c r="C187" s="10"/>
      <c r="D187" s="10"/>
      <c r="E187" s="10"/>
      <c r="F187" s="11"/>
      <c r="G187" s="10"/>
      <c r="H187" s="11"/>
      <c r="I187" s="11"/>
      <c r="J187" s="12"/>
      <c r="K187" s="12"/>
      <c r="L187" s="12"/>
      <c r="M187" s="10"/>
      <c r="N187" s="11"/>
    </row>
    <row r="188" spans="1:14" x14ac:dyDescent="0.2">
      <c r="A188" s="11"/>
      <c r="B188" s="10"/>
      <c r="C188" s="10"/>
      <c r="D188" s="10"/>
      <c r="E188" s="10"/>
      <c r="F188" s="11"/>
      <c r="G188" s="10"/>
      <c r="H188" s="11"/>
      <c r="I188" s="11"/>
      <c r="J188" s="12"/>
      <c r="K188" s="12"/>
      <c r="L188" s="12"/>
      <c r="M188" s="10"/>
      <c r="N188" s="11"/>
    </row>
    <row r="189" spans="1:14" x14ac:dyDescent="0.2">
      <c r="A189" s="11"/>
      <c r="B189" s="10"/>
      <c r="C189" s="10"/>
      <c r="D189" s="10"/>
      <c r="E189" s="10"/>
      <c r="F189" s="11"/>
      <c r="G189" s="10"/>
      <c r="H189" s="11"/>
      <c r="I189" s="11"/>
      <c r="J189" s="12"/>
      <c r="K189" s="12"/>
      <c r="L189" s="12"/>
      <c r="M189" s="10"/>
      <c r="N189" s="11"/>
    </row>
    <row r="190" spans="1:14" x14ac:dyDescent="0.2">
      <c r="A190" s="11"/>
      <c r="B190" s="10"/>
      <c r="C190" s="10"/>
      <c r="D190" s="10"/>
      <c r="E190" s="10"/>
      <c r="F190" s="11"/>
      <c r="G190" s="10"/>
      <c r="H190" s="11"/>
      <c r="I190" s="11"/>
      <c r="J190" s="12"/>
      <c r="K190" s="12"/>
      <c r="L190" s="12"/>
      <c r="M190" s="10"/>
      <c r="N190" s="11"/>
    </row>
    <row r="191" spans="1:14" x14ac:dyDescent="0.2">
      <c r="A191" s="11"/>
      <c r="B191" s="10"/>
      <c r="C191" s="10"/>
      <c r="D191" s="10"/>
      <c r="E191" s="10"/>
      <c r="F191" s="11"/>
      <c r="G191" s="10"/>
      <c r="H191" s="11"/>
      <c r="I191" s="11"/>
      <c r="J191" s="12"/>
      <c r="K191" s="12"/>
      <c r="L191" s="12"/>
      <c r="M191" s="10"/>
      <c r="N191" s="11"/>
    </row>
    <row r="192" spans="1:14" x14ac:dyDescent="0.2">
      <c r="A192" s="11"/>
      <c r="B192" s="10"/>
      <c r="C192" s="10"/>
      <c r="D192" s="10"/>
      <c r="E192" s="10"/>
      <c r="F192" s="11"/>
      <c r="G192" s="10"/>
      <c r="H192" s="11"/>
      <c r="I192" s="11"/>
      <c r="J192" s="12"/>
      <c r="K192" s="12"/>
      <c r="L192" s="12"/>
      <c r="M192" s="10"/>
      <c r="N192" s="11"/>
    </row>
    <row r="193" spans="1:14" x14ac:dyDescent="0.2">
      <c r="A193" s="11"/>
      <c r="B193" s="10"/>
      <c r="C193" s="10"/>
      <c r="D193" s="10"/>
      <c r="E193" s="10"/>
      <c r="F193" s="11"/>
      <c r="G193" s="10"/>
      <c r="H193" s="11"/>
      <c r="I193" s="11"/>
      <c r="J193" s="12"/>
      <c r="K193" s="12"/>
      <c r="L193" s="12"/>
      <c r="M193" s="10"/>
      <c r="N193" s="11"/>
    </row>
    <row r="194" spans="1:14" x14ac:dyDescent="0.2">
      <c r="A194" s="11"/>
      <c r="B194" s="10"/>
      <c r="C194" s="10"/>
      <c r="D194" s="10"/>
      <c r="E194" s="10"/>
      <c r="F194" s="11"/>
      <c r="G194" s="10"/>
      <c r="H194" s="11"/>
      <c r="I194" s="11"/>
      <c r="J194" s="12"/>
      <c r="K194" s="12"/>
      <c r="L194" s="12"/>
      <c r="M194" s="10"/>
      <c r="N194" s="11"/>
    </row>
    <row r="195" spans="1:14" x14ac:dyDescent="0.2">
      <c r="A195" s="11"/>
      <c r="B195" s="10"/>
      <c r="C195" s="10"/>
      <c r="D195" s="10"/>
      <c r="E195" s="10"/>
      <c r="F195" s="11"/>
      <c r="G195" s="10"/>
      <c r="H195" s="11"/>
      <c r="I195" s="11"/>
      <c r="J195" s="12"/>
      <c r="K195" s="12"/>
      <c r="L195" s="12"/>
      <c r="M195" s="10"/>
      <c r="N195" s="11"/>
    </row>
    <row r="196" spans="1:14" x14ac:dyDescent="0.2">
      <c r="A196" s="11"/>
      <c r="B196" s="10"/>
      <c r="C196" s="10"/>
      <c r="D196" s="10"/>
      <c r="E196" s="10"/>
      <c r="F196" s="11"/>
      <c r="G196" s="10"/>
      <c r="H196" s="11"/>
      <c r="I196" s="11"/>
      <c r="J196" s="12"/>
      <c r="K196" s="12"/>
      <c r="L196" s="12"/>
      <c r="M196" s="10"/>
      <c r="N196" s="11"/>
    </row>
    <row r="197" spans="1:14" x14ac:dyDescent="0.2">
      <c r="A197" s="11"/>
      <c r="B197" s="10"/>
      <c r="C197" s="10"/>
      <c r="D197" s="10"/>
      <c r="E197" s="10"/>
      <c r="F197" s="11"/>
      <c r="G197" s="10"/>
      <c r="H197" s="11"/>
      <c r="I197" s="11"/>
      <c r="J197" s="12"/>
      <c r="K197" s="12"/>
      <c r="L197" s="12"/>
      <c r="M197" s="10"/>
      <c r="N197" s="11"/>
    </row>
    <row r="198" spans="1:14" x14ac:dyDescent="0.2">
      <c r="A198" s="11"/>
      <c r="B198" s="10"/>
      <c r="C198" s="10"/>
      <c r="D198" s="10"/>
      <c r="E198" s="10"/>
      <c r="F198" s="11"/>
      <c r="G198" s="10"/>
      <c r="H198" s="11"/>
      <c r="I198" s="11"/>
      <c r="J198" s="12"/>
      <c r="K198" s="12"/>
      <c r="L198" s="12"/>
      <c r="M198" s="10"/>
      <c r="N198" s="11"/>
    </row>
    <row r="199" spans="1:14" x14ac:dyDescent="0.2">
      <c r="A199" s="11"/>
      <c r="B199" s="10"/>
      <c r="C199" s="10"/>
      <c r="D199" s="10"/>
      <c r="E199" s="10"/>
      <c r="F199" s="11"/>
      <c r="G199" s="10"/>
      <c r="H199" s="11"/>
      <c r="I199" s="11"/>
      <c r="J199" s="12"/>
      <c r="K199" s="12"/>
      <c r="L199" s="12"/>
      <c r="M199" s="10"/>
      <c r="N199" s="11"/>
    </row>
    <row r="200" spans="1:14" x14ac:dyDescent="0.2">
      <c r="A200" s="11"/>
      <c r="B200" s="10"/>
      <c r="C200" s="10"/>
      <c r="D200" s="10"/>
      <c r="E200" s="10"/>
      <c r="F200" s="11"/>
      <c r="G200" s="10"/>
      <c r="H200" s="11"/>
      <c r="I200" s="11"/>
      <c r="J200" s="12"/>
      <c r="K200" s="12"/>
      <c r="L200" s="12"/>
      <c r="M200" s="10"/>
      <c r="N200" s="11"/>
    </row>
    <row r="201" spans="1:14" x14ac:dyDescent="0.2">
      <c r="A201" s="11"/>
      <c r="B201" s="10"/>
      <c r="C201" s="10"/>
      <c r="D201" s="10"/>
      <c r="E201" s="10"/>
      <c r="F201" s="11"/>
      <c r="G201" s="10"/>
      <c r="H201" s="11"/>
      <c r="I201" s="11"/>
      <c r="J201" s="12"/>
      <c r="K201" s="12"/>
      <c r="L201" s="12"/>
      <c r="M201" s="10"/>
      <c r="N201" s="11"/>
    </row>
    <row r="202" spans="1:14" x14ac:dyDescent="0.2">
      <c r="A202" s="11"/>
      <c r="B202" s="10"/>
      <c r="C202" s="10"/>
      <c r="D202" s="10"/>
      <c r="E202" s="10"/>
      <c r="F202" s="11"/>
      <c r="G202" s="10"/>
      <c r="H202" s="11"/>
      <c r="I202" s="11"/>
      <c r="J202" s="12"/>
      <c r="K202" s="12"/>
      <c r="L202" s="12"/>
      <c r="M202" s="10"/>
      <c r="N202" s="11"/>
    </row>
    <row r="203" spans="1:14" x14ac:dyDescent="0.2">
      <c r="A203" s="11"/>
      <c r="B203" s="10"/>
      <c r="C203" s="10"/>
      <c r="D203" s="10"/>
      <c r="E203" s="10"/>
      <c r="F203" s="11"/>
      <c r="G203" s="10"/>
      <c r="H203" s="11"/>
      <c r="I203" s="11"/>
      <c r="J203" s="12"/>
      <c r="K203" s="12"/>
      <c r="L203" s="12"/>
      <c r="M203" s="10"/>
      <c r="N203" s="11"/>
    </row>
    <row r="204" spans="1:14" x14ac:dyDescent="0.2">
      <c r="A204" s="11"/>
      <c r="B204" s="10"/>
      <c r="C204" s="10"/>
      <c r="D204" s="10"/>
      <c r="E204" s="10"/>
      <c r="F204" s="11"/>
      <c r="G204" s="10"/>
      <c r="H204" s="11"/>
      <c r="I204" s="11"/>
      <c r="J204" s="12"/>
      <c r="K204" s="12"/>
      <c r="L204" s="12"/>
      <c r="M204" s="10"/>
      <c r="N204" s="11"/>
    </row>
    <row r="205" spans="1:14" x14ac:dyDescent="0.2">
      <c r="A205" s="11"/>
      <c r="B205" s="10"/>
      <c r="C205" s="10"/>
      <c r="D205" s="10"/>
      <c r="E205" s="10"/>
      <c r="F205" s="11"/>
      <c r="G205" s="10"/>
      <c r="H205" s="11"/>
      <c r="I205" s="11"/>
      <c r="J205" s="12"/>
      <c r="K205" s="12"/>
      <c r="L205" s="12"/>
      <c r="M205" s="10"/>
      <c r="N205" s="11"/>
    </row>
    <row r="206" spans="1:14" x14ac:dyDescent="0.2">
      <c r="A206" s="11"/>
      <c r="B206" s="10"/>
      <c r="C206" s="10"/>
      <c r="D206" s="10"/>
      <c r="E206" s="10"/>
      <c r="F206" s="11"/>
      <c r="G206" s="10"/>
      <c r="H206" s="11"/>
      <c r="I206" s="11"/>
      <c r="J206" s="12"/>
      <c r="K206" s="12"/>
      <c r="L206" s="12"/>
      <c r="M206" s="10"/>
      <c r="N206" s="11"/>
    </row>
    <row r="207" spans="1:14" x14ac:dyDescent="0.2">
      <c r="A207" s="11"/>
      <c r="B207" s="10"/>
      <c r="C207" s="10"/>
      <c r="D207" s="10"/>
      <c r="E207" s="10"/>
      <c r="F207" s="11"/>
      <c r="G207" s="10"/>
      <c r="H207" s="11"/>
      <c r="I207" s="11"/>
      <c r="J207" s="12"/>
      <c r="K207" s="12"/>
      <c r="L207" s="12"/>
      <c r="M207" s="10"/>
      <c r="N207" s="11"/>
    </row>
    <row r="208" spans="1:14" x14ac:dyDescent="0.2">
      <c r="A208" s="11"/>
      <c r="B208" s="10"/>
      <c r="C208" s="10"/>
      <c r="D208" s="10"/>
      <c r="E208" s="10"/>
      <c r="F208" s="11"/>
      <c r="G208" s="10"/>
      <c r="H208" s="11"/>
      <c r="I208" s="11"/>
      <c r="J208" s="12"/>
      <c r="K208" s="12"/>
      <c r="L208" s="12"/>
      <c r="M208" s="10"/>
      <c r="N208" s="11"/>
    </row>
    <row r="209" spans="1:14" x14ac:dyDescent="0.2">
      <c r="A209" s="11"/>
      <c r="B209" s="10"/>
      <c r="C209" s="10"/>
      <c r="D209" s="10"/>
      <c r="E209" s="10"/>
      <c r="F209" s="11"/>
      <c r="G209" s="10"/>
      <c r="H209" s="11"/>
      <c r="I209" s="11"/>
      <c r="J209" s="12"/>
      <c r="K209" s="12"/>
      <c r="L209" s="12"/>
      <c r="M209" s="10"/>
      <c r="N209" s="11"/>
    </row>
    <row r="210" spans="1:14" x14ac:dyDescent="0.2">
      <c r="A210" s="11"/>
      <c r="B210" s="10"/>
      <c r="C210" s="10"/>
      <c r="D210" s="10"/>
      <c r="E210" s="10"/>
      <c r="F210" s="11"/>
      <c r="G210" s="10"/>
      <c r="H210" s="11"/>
      <c r="I210" s="11"/>
      <c r="J210" s="12"/>
      <c r="K210" s="12"/>
      <c r="L210" s="12"/>
      <c r="M210" s="10"/>
      <c r="N210" s="11"/>
    </row>
    <row r="211" spans="1:14" x14ac:dyDescent="0.2">
      <c r="A211" s="11"/>
      <c r="B211" s="10"/>
      <c r="C211" s="10"/>
      <c r="D211" s="10"/>
      <c r="E211" s="10"/>
      <c r="F211" s="11"/>
      <c r="G211" s="10"/>
      <c r="H211" s="11"/>
      <c r="I211" s="11"/>
      <c r="J211" s="12"/>
      <c r="K211" s="12"/>
      <c r="L211" s="12"/>
      <c r="M211" s="10"/>
      <c r="N211" s="11"/>
    </row>
    <row r="212" spans="1:14" x14ac:dyDescent="0.2">
      <c r="A212" s="11"/>
      <c r="B212" s="10"/>
      <c r="C212" s="10"/>
      <c r="D212" s="10"/>
      <c r="E212" s="10"/>
      <c r="F212" s="11"/>
      <c r="G212" s="10"/>
      <c r="H212" s="11"/>
      <c r="I212" s="11"/>
      <c r="J212" s="12"/>
      <c r="K212" s="12"/>
      <c r="L212" s="12"/>
      <c r="M212" s="10"/>
      <c r="N212" s="11"/>
    </row>
    <row r="213" spans="1:14" x14ac:dyDescent="0.2">
      <c r="A213" s="11"/>
      <c r="B213" s="10"/>
      <c r="C213" s="10"/>
      <c r="D213" s="10"/>
      <c r="E213" s="10"/>
      <c r="F213" s="11"/>
      <c r="G213" s="10"/>
      <c r="H213" s="11"/>
      <c r="I213" s="11"/>
      <c r="J213" s="12"/>
      <c r="K213" s="12"/>
      <c r="L213" s="12"/>
      <c r="M213" s="10"/>
      <c r="N213" s="11"/>
    </row>
    <row r="214" spans="1:14" x14ac:dyDescent="0.2">
      <c r="A214" s="11"/>
      <c r="B214" s="10"/>
      <c r="C214" s="10"/>
      <c r="D214" s="10"/>
      <c r="E214" s="10"/>
      <c r="F214" s="11"/>
      <c r="G214" s="10"/>
      <c r="H214" s="11"/>
      <c r="I214" s="11"/>
      <c r="J214" s="12"/>
      <c r="K214" s="12"/>
      <c r="L214" s="12"/>
      <c r="M214" s="10"/>
      <c r="N214" s="11"/>
    </row>
    <row r="215" spans="1:14" x14ac:dyDescent="0.2">
      <c r="A215" s="11"/>
      <c r="B215" s="10"/>
      <c r="C215" s="10"/>
      <c r="D215" s="10"/>
      <c r="E215" s="10"/>
      <c r="F215" s="11"/>
      <c r="G215" s="10"/>
      <c r="H215" s="11"/>
      <c r="I215" s="11"/>
      <c r="J215" s="12"/>
      <c r="K215" s="12"/>
      <c r="L215" s="12"/>
      <c r="M215" s="10"/>
      <c r="N215" s="11"/>
    </row>
    <row r="216" spans="1:14" x14ac:dyDescent="0.2">
      <c r="A216" s="11"/>
      <c r="B216" s="10"/>
      <c r="C216" s="10"/>
      <c r="D216" s="10"/>
      <c r="E216" s="10"/>
      <c r="F216" s="11"/>
      <c r="G216" s="10"/>
      <c r="H216" s="11"/>
      <c r="I216" s="11"/>
      <c r="J216" s="12"/>
      <c r="K216" s="12"/>
      <c r="L216" s="12"/>
      <c r="M216" s="10"/>
      <c r="N216" s="11"/>
    </row>
    <row r="217" spans="1:14" x14ac:dyDescent="0.2">
      <c r="A217" s="11"/>
      <c r="B217" s="10"/>
      <c r="C217" s="10"/>
      <c r="D217" s="10"/>
      <c r="E217" s="10"/>
      <c r="F217" s="11"/>
      <c r="G217" s="10"/>
      <c r="H217" s="11"/>
      <c r="I217" s="11"/>
      <c r="J217" s="12"/>
      <c r="K217" s="12"/>
      <c r="L217" s="12"/>
      <c r="M217" s="10"/>
      <c r="N217" s="11"/>
    </row>
    <row r="218" spans="1:14" x14ac:dyDescent="0.2">
      <c r="A218" s="11"/>
      <c r="B218" s="10"/>
      <c r="C218" s="10"/>
      <c r="D218" s="10"/>
      <c r="E218" s="10"/>
      <c r="F218" s="11"/>
      <c r="G218" s="10"/>
      <c r="H218" s="11"/>
      <c r="I218" s="11"/>
      <c r="J218" s="12"/>
      <c r="K218" s="12"/>
      <c r="L218" s="12"/>
      <c r="M218" s="10"/>
      <c r="N218" s="11"/>
    </row>
    <row r="219" spans="1:14" x14ac:dyDescent="0.2">
      <c r="A219" s="11"/>
      <c r="B219" s="10"/>
      <c r="C219" s="10"/>
      <c r="D219" s="10"/>
      <c r="E219" s="10"/>
      <c r="F219" s="11"/>
      <c r="G219" s="10"/>
      <c r="H219" s="11"/>
      <c r="I219" s="11"/>
      <c r="J219" s="12"/>
      <c r="K219" s="12"/>
      <c r="L219" s="12"/>
      <c r="M219" s="10"/>
      <c r="N219" s="11"/>
    </row>
    <row r="220" spans="1:14" x14ac:dyDescent="0.2">
      <c r="A220" s="11"/>
      <c r="B220" s="10"/>
      <c r="C220" s="10"/>
      <c r="D220" s="10"/>
      <c r="E220" s="10"/>
      <c r="F220" s="11"/>
      <c r="G220" s="10"/>
      <c r="H220" s="11"/>
      <c r="I220" s="11"/>
      <c r="J220" s="12"/>
      <c r="K220" s="12"/>
      <c r="L220" s="12"/>
      <c r="M220" s="10"/>
      <c r="N220" s="11"/>
    </row>
    <row r="221" spans="1:14" x14ac:dyDescent="0.2">
      <c r="A221" s="11"/>
      <c r="B221" s="10"/>
      <c r="C221" s="10"/>
      <c r="D221" s="10"/>
      <c r="E221" s="10"/>
      <c r="F221" s="11"/>
      <c r="G221" s="10"/>
      <c r="H221" s="11"/>
      <c r="I221" s="11"/>
      <c r="J221" s="12"/>
      <c r="K221" s="12"/>
      <c r="L221" s="12"/>
      <c r="M221" s="10"/>
      <c r="N221" s="11"/>
    </row>
    <row r="222" spans="1:14" x14ac:dyDescent="0.2">
      <c r="A222" s="11"/>
      <c r="B222" s="10"/>
      <c r="C222" s="10"/>
      <c r="D222" s="10"/>
      <c r="E222" s="10"/>
      <c r="F222" s="11"/>
      <c r="G222" s="10"/>
      <c r="H222" s="11"/>
      <c r="I222" s="11"/>
      <c r="J222" s="12"/>
      <c r="K222" s="12"/>
      <c r="L222" s="12"/>
      <c r="M222" s="10"/>
      <c r="N222" s="11"/>
    </row>
    <row r="223" spans="1:14" x14ac:dyDescent="0.2">
      <c r="A223" s="11"/>
      <c r="B223" s="10"/>
      <c r="C223" s="10"/>
      <c r="D223" s="10"/>
      <c r="E223" s="10"/>
      <c r="F223" s="11"/>
      <c r="G223" s="10"/>
      <c r="H223" s="11"/>
      <c r="I223" s="11"/>
      <c r="J223" s="12"/>
      <c r="K223" s="12"/>
      <c r="L223" s="12"/>
      <c r="M223" s="10"/>
      <c r="N223" s="11"/>
    </row>
    <row r="224" spans="1:14" x14ac:dyDescent="0.2">
      <c r="A224" s="11"/>
      <c r="B224" s="10"/>
      <c r="C224" s="10"/>
      <c r="D224" s="10"/>
      <c r="E224" s="10"/>
      <c r="F224" s="11"/>
      <c r="G224" s="10"/>
      <c r="H224" s="11"/>
      <c r="I224" s="11"/>
      <c r="J224" s="12"/>
      <c r="K224" s="12"/>
      <c r="L224" s="12"/>
      <c r="M224" s="10"/>
      <c r="N224" s="11"/>
    </row>
    <row r="225" spans="1:14" x14ac:dyDescent="0.2">
      <c r="A225" s="11"/>
      <c r="B225" s="10"/>
      <c r="C225" s="10"/>
      <c r="D225" s="10"/>
      <c r="E225" s="10"/>
      <c r="F225" s="11"/>
      <c r="G225" s="10"/>
      <c r="H225" s="11"/>
      <c r="I225" s="11"/>
      <c r="J225" s="12"/>
      <c r="K225" s="12"/>
      <c r="L225" s="12"/>
      <c r="M225" s="10"/>
      <c r="N225" s="11"/>
    </row>
    <row r="226" spans="1:14" x14ac:dyDescent="0.2">
      <c r="A226" s="11"/>
      <c r="B226" s="10"/>
      <c r="C226" s="10"/>
      <c r="D226" s="10"/>
      <c r="E226" s="10"/>
      <c r="F226" s="11"/>
      <c r="G226" s="10"/>
      <c r="H226" s="11"/>
      <c r="I226" s="11"/>
      <c r="J226" s="12"/>
      <c r="K226" s="12"/>
      <c r="L226" s="12"/>
      <c r="M226" s="10"/>
      <c r="N226" s="11"/>
    </row>
    <row r="227" spans="1:14" x14ac:dyDescent="0.2">
      <c r="A227" s="11"/>
      <c r="B227" s="10"/>
      <c r="C227" s="10"/>
      <c r="D227" s="10"/>
      <c r="E227" s="10"/>
      <c r="F227" s="11"/>
      <c r="G227" s="10"/>
      <c r="H227" s="11"/>
      <c r="I227" s="11"/>
      <c r="J227" s="12"/>
      <c r="K227" s="12"/>
      <c r="L227" s="12"/>
      <c r="M227" s="10"/>
      <c r="N227" s="11"/>
    </row>
    <row r="228" spans="1:14" x14ac:dyDescent="0.2">
      <c r="A228" s="11"/>
      <c r="B228" s="10"/>
      <c r="C228" s="10"/>
      <c r="D228" s="10"/>
      <c r="E228" s="10"/>
      <c r="F228" s="11"/>
      <c r="G228" s="10"/>
      <c r="H228" s="11"/>
      <c r="I228" s="11"/>
      <c r="J228" s="12"/>
      <c r="K228" s="12"/>
      <c r="L228" s="12"/>
      <c r="M228" s="10"/>
      <c r="N228" s="11"/>
    </row>
    <row r="229" spans="1:14" x14ac:dyDescent="0.2">
      <c r="A229" s="11"/>
      <c r="B229" s="10"/>
      <c r="C229" s="10"/>
      <c r="D229" s="10"/>
      <c r="E229" s="10"/>
      <c r="F229" s="11"/>
      <c r="G229" s="10"/>
      <c r="H229" s="11"/>
      <c r="I229" s="11"/>
      <c r="J229" s="12"/>
      <c r="K229" s="12"/>
      <c r="L229" s="12"/>
      <c r="M229" s="10"/>
      <c r="N229" s="11"/>
    </row>
    <row r="230" spans="1:14" x14ac:dyDescent="0.2">
      <c r="A230" s="11"/>
      <c r="B230" s="10"/>
      <c r="C230" s="10"/>
      <c r="D230" s="10"/>
      <c r="E230" s="10"/>
      <c r="F230" s="11"/>
      <c r="G230" s="10"/>
      <c r="H230" s="11"/>
      <c r="I230" s="11"/>
      <c r="J230" s="12"/>
      <c r="K230" s="12"/>
      <c r="L230" s="12"/>
      <c r="M230" s="10"/>
      <c r="N230" s="11"/>
    </row>
    <row r="231" spans="1:14" x14ac:dyDescent="0.2">
      <c r="A231" s="11"/>
      <c r="B231" s="10"/>
      <c r="C231" s="10"/>
      <c r="D231" s="10"/>
      <c r="E231" s="10"/>
      <c r="F231" s="11"/>
      <c r="G231" s="10"/>
      <c r="H231" s="11"/>
      <c r="I231" s="11"/>
      <c r="J231" s="12"/>
      <c r="K231" s="12"/>
      <c r="L231" s="12"/>
      <c r="M231" s="10"/>
      <c r="N231" s="11"/>
    </row>
    <row r="232" spans="1:14" x14ac:dyDescent="0.2">
      <c r="A232" s="11"/>
      <c r="B232" s="10"/>
      <c r="C232" s="10"/>
      <c r="D232" s="10"/>
      <c r="E232" s="10"/>
      <c r="F232" s="11"/>
      <c r="G232" s="10"/>
      <c r="H232" s="11"/>
      <c r="I232" s="11"/>
      <c r="J232" s="12"/>
      <c r="K232" s="12"/>
      <c r="L232" s="12"/>
      <c r="M232" s="10"/>
      <c r="N232" s="11"/>
    </row>
    <row r="233" spans="1:14" x14ac:dyDescent="0.2">
      <c r="A233" s="11"/>
      <c r="B233" s="10"/>
      <c r="C233" s="10"/>
      <c r="D233" s="10"/>
      <c r="E233" s="10"/>
      <c r="F233" s="11"/>
      <c r="G233" s="10"/>
      <c r="H233" s="11"/>
      <c r="I233" s="11"/>
      <c r="J233" s="12"/>
      <c r="K233" s="12"/>
      <c r="L233" s="12"/>
      <c r="M233" s="10"/>
      <c r="N233" s="11"/>
    </row>
    <row r="234" spans="1:14" x14ac:dyDescent="0.2">
      <c r="A234" s="11"/>
      <c r="B234" s="10"/>
      <c r="C234" s="10"/>
      <c r="D234" s="10"/>
      <c r="E234" s="10"/>
      <c r="F234" s="11"/>
      <c r="G234" s="10"/>
      <c r="H234" s="11"/>
      <c r="I234" s="11"/>
      <c r="J234" s="12"/>
      <c r="K234" s="12"/>
      <c r="L234" s="12"/>
      <c r="M234" s="10"/>
      <c r="N234" s="11"/>
    </row>
    <row r="235" spans="1:14" x14ac:dyDescent="0.2">
      <c r="A235" s="11"/>
      <c r="B235" s="10"/>
      <c r="C235" s="10"/>
      <c r="D235" s="10"/>
      <c r="E235" s="10"/>
      <c r="F235" s="11"/>
      <c r="G235" s="10"/>
      <c r="H235" s="11"/>
      <c r="I235" s="11"/>
      <c r="J235" s="12"/>
      <c r="K235" s="12"/>
      <c r="L235" s="12"/>
      <c r="M235" s="10"/>
      <c r="N235" s="11"/>
    </row>
    <row r="236" spans="1:14" x14ac:dyDescent="0.2">
      <c r="A236" s="11"/>
      <c r="B236" s="10"/>
      <c r="C236" s="10"/>
      <c r="D236" s="10"/>
      <c r="E236" s="10"/>
      <c r="F236" s="11"/>
      <c r="G236" s="10"/>
      <c r="H236" s="11"/>
      <c r="I236" s="11"/>
      <c r="J236" s="12"/>
      <c r="K236" s="12"/>
      <c r="L236" s="12"/>
      <c r="M236" s="10"/>
      <c r="N236" s="11"/>
    </row>
    <row r="237" spans="1:14" x14ac:dyDescent="0.2">
      <c r="A237" s="11"/>
      <c r="B237" s="10"/>
      <c r="C237" s="10"/>
      <c r="D237" s="10"/>
      <c r="E237" s="10"/>
      <c r="F237" s="11"/>
      <c r="G237" s="10"/>
      <c r="H237" s="11"/>
      <c r="I237" s="11"/>
      <c r="J237" s="12"/>
      <c r="K237" s="12"/>
      <c r="L237" s="12"/>
      <c r="M237" s="10"/>
      <c r="N237" s="11"/>
    </row>
    <row r="238" spans="1:14" x14ac:dyDescent="0.2">
      <c r="A238" s="11"/>
      <c r="B238" s="10"/>
      <c r="C238" s="10"/>
      <c r="D238" s="10"/>
      <c r="E238" s="10"/>
      <c r="F238" s="11"/>
      <c r="G238" s="10"/>
      <c r="H238" s="11"/>
      <c r="I238" s="11"/>
      <c r="J238" s="12"/>
      <c r="K238" s="12"/>
      <c r="L238" s="12"/>
      <c r="M238" s="10"/>
      <c r="N238" s="11"/>
    </row>
    <row r="239" spans="1:14" x14ac:dyDescent="0.2">
      <c r="A239" s="11"/>
      <c r="B239" s="10"/>
      <c r="C239" s="10"/>
      <c r="D239" s="10"/>
      <c r="E239" s="10"/>
      <c r="F239" s="11"/>
      <c r="G239" s="10"/>
      <c r="H239" s="11"/>
      <c r="I239" s="11"/>
      <c r="J239" s="12"/>
      <c r="K239" s="12"/>
      <c r="L239" s="12"/>
      <c r="M239" s="10"/>
      <c r="N239" s="11"/>
    </row>
    <row r="240" spans="1:14" x14ac:dyDescent="0.2">
      <c r="A240" s="11"/>
      <c r="B240" s="10"/>
      <c r="C240" s="10"/>
      <c r="D240" s="10"/>
      <c r="E240" s="10"/>
      <c r="F240" s="11"/>
      <c r="G240" s="10"/>
      <c r="H240" s="11"/>
      <c r="I240" s="11"/>
      <c r="J240" s="12"/>
      <c r="K240" s="12"/>
      <c r="L240" s="12"/>
      <c r="M240" s="10"/>
      <c r="N240" s="11"/>
    </row>
    <row r="241" spans="1:14" x14ac:dyDescent="0.2">
      <c r="A241" s="11"/>
      <c r="B241" s="10"/>
      <c r="C241" s="10"/>
      <c r="D241" s="10"/>
      <c r="E241" s="10"/>
      <c r="F241" s="11"/>
      <c r="G241" s="10"/>
      <c r="H241" s="11"/>
      <c r="I241" s="11"/>
      <c r="J241" s="12"/>
      <c r="K241" s="12"/>
      <c r="L241" s="12"/>
      <c r="M241" s="10"/>
      <c r="N241" s="11"/>
    </row>
    <row r="242" spans="1:14" x14ac:dyDescent="0.2">
      <c r="A242" s="11"/>
      <c r="B242" s="10"/>
      <c r="C242" s="10"/>
      <c r="D242" s="10"/>
      <c r="E242" s="10"/>
      <c r="F242" s="11"/>
      <c r="G242" s="10"/>
      <c r="H242" s="11"/>
      <c r="I242" s="11"/>
      <c r="J242" s="12"/>
      <c r="K242" s="12"/>
      <c r="L242" s="12"/>
      <c r="M242" s="10"/>
      <c r="N242" s="11"/>
    </row>
    <row r="243" spans="1:14" x14ac:dyDescent="0.2">
      <c r="A243" s="11"/>
      <c r="B243" s="10"/>
      <c r="C243" s="10"/>
      <c r="D243" s="10"/>
      <c r="E243" s="10"/>
      <c r="F243" s="11"/>
      <c r="G243" s="10"/>
      <c r="H243" s="11"/>
      <c r="I243" s="11"/>
      <c r="J243" s="12"/>
      <c r="K243" s="12"/>
      <c r="L243" s="12"/>
      <c r="M243" s="10"/>
      <c r="N243" s="11"/>
    </row>
  </sheetData>
  <sheetProtection formatCells="0" formatRows="0" insertRows="0" deleteRows="0" selectLockedCells="1"/>
  <mergeCells count="3">
    <mergeCell ref="A1:N2"/>
    <mergeCell ref="B3:L3"/>
    <mergeCell ref="M3:N3"/>
  </mergeCells>
  <phoneticPr fontId="5" type="noConversion"/>
  <pageMargins left="0.19685039370078741" right="0.19685039370078741" top="0.19685039370078741" bottom="0.23622047244094491" header="0.11811023622047245" footer="0.11811023622047245"/>
  <pageSetup paperSize="9" scale="95" orientation="landscape" horizontalDpi="300" verticalDpi="300" r:id="rId1"/>
  <headerFooter alignWithMargins="0">
    <oddFooter>&amp;R&amp;P / &amp;N</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54"/>
  <sheetViews>
    <sheetView showGridLines="0" zoomScaleNormal="100" workbookViewId="0">
      <pane ySplit="2" topLeftCell="A3" activePane="bottomLeft" state="frozen"/>
      <selection pane="bottomLeft" activeCell="L3" sqref="L3:L17"/>
    </sheetView>
  </sheetViews>
  <sheetFormatPr defaultRowHeight="12.75" x14ac:dyDescent="0.2"/>
  <cols>
    <col min="1" max="1" width="2.85546875" customWidth="1"/>
    <col min="2" max="2" width="15.42578125" customWidth="1"/>
    <col min="3" max="3" width="11.85546875" customWidth="1"/>
    <col min="4" max="4" width="38" customWidth="1"/>
    <col min="5" max="5" width="11.140625" customWidth="1"/>
    <col min="6" max="6" width="7.42578125" customWidth="1"/>
    <col min="7" max="7" width="10.140625" customWidth="1"/>
    <col min="8" max="8" width="2.85546875" customWidth="1"/>
    <col min="9" max="9" width="2.5703125" customWidth="1"/>
    <col min="10" max="10" width="8.28515625" customWidth="1"/>
    <col min="11" max="11" width="7.7109375" customWidth="1"/>
    <col min="13" max="14" width="13.5703125" customWidth="1"/>
  </cols>
  <sheetData>
    <row r="1" spans="1:15" s="2" customFormat="1" ht="15.75" x14ac:dyDescent="0.25">
      <c r="A1" s="29" t="s">
        <v>12</v>
      </c>
      <c r="B1" s="67" t="s">
        <v>72</v>
      </c>
      <c r="C1" s="67"/>
      <c r="D1" s="67"/>
      <c r="E1" s="67"/>
      <c r="F1" s="67"/>
      <c r="G1" s="67"/>
      <c r="H1" s="67"/>
      <c r="I1" s="67"/>
      <c r="J1" s="67"/>
      <c r="K1" s="67"/>
      <c r="L1" s="67"/>
      <c r="M1" s="70" t="str">
        <f>IF('I. program'!M3:N3="","",'I. program'!M3:N3)</f>
        <v xml:space="preserve">příloha usnesení č. 0000/24/Z/2026     </v>
      </c>
      <c r="N1" s="70"/>
    </row>
    <row r="2" spans="1:15" s="4" customFormat="1" ht="65.25" x14ac:dyDescent="0.2">
      <c r="A2" s="39" t="s">
        <v>0</v>
      </c>
      <c r="B2" s="39" t="s">
        <v>1</v>
      </c>
      <c r="C2" s="39" t="s">
        <v>2</v>
      </c>
      <c r="D2" s="39" t="s">
        <v>73</v>
      </c>
      <c r="E2" s="39" t="s">
        <v>52</v>
      </c>
      <c r="F2" s="39" t="s">
        <v>4</v>
      </c>
      <c r="G2" s="39" t="s">
        <v>5</v>
      </c>
      <c r="H2" s="39" t="s">
        <v>6</v>
      </c>
      <c r="I2" s="39" t="s">
        <v>7</v>
      </c>
      <c r="J2" s="39" t="s">
        <v>15</v>
      </c>
      <c r="K2" s="39" t="s">
        <v>16</v>
      </c>
      <c r="L2" s="39" t="s">
        <v>17</v>
      </c>
      <c r="M2" s="39" t="s">
        <v>8</v>
      </c>
      <c r="N2" s="39" t="s">
        <v>285</v>
      </c>
      <c r="O2" s="3"/>
    </row>
    <row r="3" spans="1:15" s="1" customFormat="1" ht="198" customHeight="1" x14ac:dyDescent="0.2">
      <c r="A3" s="19">
        <v>1</v>
      </c>
      <c r="B3" s="15" t="s">
        <v>49</v>
      </c>
      <c r="C3" s="17" t="s">
        <v>169</v>
      </c>
      <c r="D3" s="15" t="s">
        <v>173</v>
      </c>
      <c r="E3" s="15" t="s">
        <v>74</v>
      </c>
      <c r="F3" s="15" t="s">
        <v>172</v>
      </c>
      <c r="G3" s="18" t="s">
        <v>171</v>
      </c>
      <c r="H3" s="15" t="s">
        <v>21</v>
      </c>
      <c r="I3" s="15" t="s">
        <v>22</v>
      </c>
      <c r="J3" s="16">
        <v>43000</v>
      </c>
      <c r="K3" s="16">
        <v>25000</v>
      </c>
      <c r="L3" s="51">
        <v>15000</v>
      </c>
      <c r="M3" s="15" t="s">
        <v>170</v>
      </c>
      <c r="N3" s="15" t="s">
        <v>170</v>
      </c>
    </row>
    <row r="4" spans="1:15" s="13" customFormat="1" ht="383.25" customHeight="1" x14ac:dyDescent="0.2">
      <c r="A4" s="19">
        <v>2</v>
      </c>
      <c r="B4" s="15" t="s">
        <v>75</v>
      </c>
      <c r="C4" s="17" t="s">
        <v>134</v>
      </c>
      <c r="D4" s="15" t="s">
        <v>138</v>
      </c>
      <c r="E4" s="15" t="s">
        <v>137</v>
      </c>
      <c r="F4" s="15" t="s">
        <v>136</v>
      </c>
      <c r="G4" s="18" t="s">
        <v>135</v>
      </c>
      <c r="H4" s="15" t="s">
        <v>41</v>
      </c>
      <c r="I4" s="15" t="s">
        <v>89</v>
      </c>
      <c r="J4" s="16">
        <v>89000</v>
      </c>
      <c r="K4" s="16">
        <v>80100</v>
      </c>
      <c r="L4" s="52">
        <v>15000</v>
      </c>
      <c r="M4" s="15" t="s">
        <v>88</v>
      </c>
      <c r="N4" s="15" t="s">
        <v>88</v>
      </c>
    </row>
    <row r="5" spans="1:15" s="13" customFormat="1" ht="364.5" customHeight="1" x14ac:dyDescent="0.2">
      <c r="A5" s="19">
        <v>3</v>
      </c>
      <c r="B5" s="15" t="s">
        <v>46</v>
      </c>
      <c r="C5" s="17" t="s">
        <v>76</v>
      </c>
      <c r="D5" s="15" t="s">
        <v>190</v>
      </c>
      <c r="E5" s="15" t="s">
        <v>77</v>
      </c>
      <c r="F5" s="15" t="s">
        <v>87</v>
      </c>
      <c r="G5" s="41" t="s">
        <v>189</v>
      </c>
      <c r="H5" s="15" t="s">
        <v>21</v>
      </c>
      <c r="I5" s="15" t="s">
        <v>22</v>
      </c>
      <c r="J5" s="16">
        <v>80500</v>
      </c>
      <c r="K5" s="16">
        <v>50000</v>
      </c>
      <c r="L5" s="52">
        <v>20000</v>
      </c>
      <c r="M5" s="15" t="s">
        <v>276</v>
      </c>
      <c r="N5" s="15" t="s">
        <v>276</v>
      </c>
    </row>
    <row r="6" spans="1:15" s="13" customFormat="1" ht="246.75" customHeight="1" x14ac:dyDescent="0.2">
      <c r="A6" s="19">
        <v>4</v>
      </c>
      <c r="B6" s="15" t="s">
        <v>78</v>
      </c>
      <c r="C6" s="17" t="s">
        <v>191</v>
      </c>
      <c r="D6" s="15" t="s">
        <v>195</v>
      </c>
      <c r="E6" s="15" t="s">
        <v>79</v>
      </c>
      <c r="F6" s="15" t="s">
        <v>194</v>
      </c>
      <c r="G6" s="18" t="s">
        <v>193</v>
      </c>
      <c r="H6" s="15" t="s">
        <v>21</v>
      </c>
      <c r="I6" s="15" t="s">
        <v>22</v>
      </c>
      <c r="J6" s="16">
        <v>180000</v>
      </c>
      <c r="K6" s="16">
        <v>23000</v>
      </c>
      <c r="L6" s="52">
        <v>18000</v>
      </c>
      <c r="M6" s="15" t="s">
        <v>192</v>
      </c>
      <c r="N6" s="15" t="s">
        <v>192</v>
      </c>
    </row>
    <row r="7" spans="1:15" s="13" customFormat="1" ht="261.75" customHeight="1" x14ac:dyDescent="0.2">
      <c r="A7" s="19">
        <v>5</v>
      </c>
      <c r="B7" s="15" t="s">
        <v>50</v>
      </c>
      <c r="C7" s="17" t="s">
        <v>117</v>
      </c>
      <c r="D7" s="15" t="s">
        <v>119</v>
      </c>
      <c r="E7" s="15" t="s">
        <v>80</v>
      </c>
      <c r="F7" s="15" t="s">
        <v>81</v>
      </c>
      <c r="G7" s="15" t="s">
        <v>118</v>
      </c>
      <c r="H7" s="15" t="s">
        <v>21</v>
      </c>
      <c r="I7" s="15" t="s">
        <v>22</v>
      </c>
      <c r="J7" s="16">
        <v>124500</v>
      </c>
      <c r="K7" s="16">
        <v>65000</v>
      </c>
      <c r="L7" s="52">
        <v>28000</v>
      </c>
      <c r="M7" s="15" t="s">
        <v>105</v>
      </c>
      <c r="N7" s="15" t="s">
        <v>105</v>
      </c>
    </row>
    <row r="8" spans="1:15" s="13" customFormat="1" ht="258.75" customHeight="1" x14ac:dyDescent="0.2">
      <c r="A8" s="19">
        <v>6</v>
      </c>
      <c r="B8" s="15" t="s">
        <v>51</v>
      </c>
      <c r="C8" s="17" t="s">
        <v>38</v>
      </c>
      <c r="D8" s="15" t="s">
        <v>199</v>
      </c>
      <c r="E8" s="15" t="s">
        <v>82</v>
      </c>
      <c r="F8" s="15" t="s">
        <v>198</v>
      </c>
      <c r="G8" s="42" t="s">
        <v>197</v>
      </c>
      <c r="H8" s="15" t="s">
        <v>21</v>
      </c>
      <c r="I8" s="15" t="s">
        <v>22</v>
      </c>
      <c r="J8" s="16">
        <v>83000</v>
      </c>
      <c r="K8" s="16">
        <v>38500</v>
      </c>
      <c r="L8" s="52">
        <v>15000</v>
      </c>
      <c r="M8" s="15" t="s">
        <v>196</v>
      </c>
      <c r="N8" s="15" t="s">
        <v>196</v>
      </c>
    </row>
    <row r="9" spans="1:15" s="13" customFormat="1" ht="209.25" customHeight="1" x14ac:dyDescent="0.2">
      <c r="A9" s="19">
        <v>7</v>
      </c>
      <c r="B9" s="15" t="s">
        <v>35</v>
      </c>
      <c r="C9" s="17" t="s">
        <v>34</v>
      </c>
      <c r="D9" s="15" t="s">
        <v>202</v>
      </c>
      <c r="E9" s="15" t="s">
        <v>83</v>
      </c>
      <c r="F9" s="15" t="s">
        <v>201</v>
      </c>
      <c r="G9" s="42" t="s">
        <v>200</v>
      </c>
      <c r="H9" s="15" t="s">
        <v>21</v>
      </c>
      <c r="I9" s="15" t="s">
        <v>22</v>
      </c>
      <c r="J9" s="16">
        <v>50000</v>
      </c>
      <c r="K9" s="16">
        <v>35000</v>
      </c>
      <c r="L9" s="52">
        <v>15000</v>
      </c>
      <c r="M9" s="15" t="s">
        <v>84</v>
      </c>
      <c r="N9" s="15" t="s">
        <v>84</v>
      </c>
    </row>
    <row r="10" spans="1:15" s="13" customFormat="1" ht="213" customHeight="1" x14ac:dyDescent="0.2">
      <c r="A10" s="19">
        <v>8</v>
      </c>
      <c r="B10" s="15" t="s">
        <v>48</v>
      </c>
      <c r="C10" s="17" t="s">
        <v>85</v>
      </c>
      <c r="D10" s="15" t="s">
        <v>185</v>
      </c>
      <c r="E10" s="15" t="s">
        <v>86</v>
      </c>
      <c r="F10" s="15" t="s">
        <v>90</v>
      </c>
      <c r="G10" s="42" t="s">
        <v>184</v>
      </c>
      <c r="H10" s="15" t="s">
        <v>23</v>
      </c>
      <c r="I10" s="15" t="s">
        <v>22</v>
      </c>
      <c r="J10" s="16">
        <v>47200</v>
      </c>
      <c r="K10" s="16">
        <v>41500</v>
      </c>
      <c r="L10" s="52">
        <v>15000</v>
      </c>
      <c r="M10" s="15" t="s">
        <v>91</v>
      </c>
      <c r="N10" s="15" t="s">
        <v>91</v>
      </c>
    </row>
    <row r="11" spans="1:15" s="13" customFormat="1" ht="261.75" customHeight="1" x14ac:dyDescent="0.2">
      <c r="A11" s="19">
        <v>9</v>
      </c>
      <c r="B11" s="15" t="s">
        <v>60</v>
      </c>
      <c r="C11" s="17" t="s">
        <v>152</v>
      </c>
      <c r="D11" s="15" t="s">
        <v>165</v>
      </c>
      <c r="E11" s="15" t="s">
        <v>156</v>
      </c>
      <c r="F11" s="15" t="s">
        <v>155</v>
      </c>
      <c r="G11" s="15" t="s">
        <v>154</v>
      </c>
      <c r="H11" s="15" t="s">
        <v>21</v>
      </c>
      <c r="I11" s="15" t="s">
        <v>22</v>
      </c>
      <c r="J11" s="16">
        <v>170000</v>
      </c>
      <c r="K11" s="16">
        <v>150000</v>
      </c>
      <c r="L11" s="52">
        <v>10000</v>
      </c>
      <c r="M11" s="15" t="s">
        <v>153</v>
      </c>
      <c r="N11" s="15" t="s">
        <v>153</v>
      </c>
    </row>
    <row r="12" spans="1:15" s="13" customFormat="1" ht="146.25" customHeight="1" x14ac:dyDescent="0.2">
      <c r="A12" s="19">
        <v>10</v>
      </c>
      <c r="B12" s="15" t="s">
        <v>69</v>
      </c>
      <c r="C12" s="17" t="s">
        <v>124</v>
      </c>
      <c r="D12" s="15" t="s">
        <v>128</v>
      </c>
      <c r="E12" s="15" t="s">
        <v>127</v>
      </c>
      <c r="F12" s="15">
        <v>16</v>
      </c>
      <c r="G12" s="15" t="s">
        <v>126</v>
      </c>
      <c r="H12" s="15" t="s">
        <v>21</v>
      </c>
      <c r="I12" s="15" t="s">
        <v>22</v>
      </c>
      <c r="J12" s="16">
        <v>48000</v>
      </c>
      <c r="K12" s="16">
        <v>26000</v>
      </c>
      <c r="L12" s="52">
        <v>7000</v>
      </c>
      <c r="M12" s="15" t="s">
        <v>125</v>
      </c>
      <c r="N12" s="15" t="s">
        <v>125</v>
      </c>
    </row>
    <row r="13" spans="1:15" s="13" customFormat="1" ht="200.25" customHeight="1" x14ac:dyDescent="0.2">
      <c r="A13" s="19">
        <v>11</v>
      </c>
      <c r="B13" s="15" t="s">
        <v>228</v>
      </c>
      <c r="C13" s="17" t="s">
        <v>223</v>
      </c>
      <c r="D13" s="15" t="s">
        <v>227</v>
      </c>
      <c r="E13" s="15" t="s">
        <v>226</v>
      </c>
      <c r="F13" s="15" t="s">
        <v>222</v>
      </c>
      <c r="G13" s="15" t="s">
        <v>225</v>
      </c>
      <c r="H13" s="15" t="s">
        <v>44</v>
      </c>
      <c r="I13" s="15" t="s">
        <v>22</v>
      </c>
      <c r="J13" s="16">
        <v>208000</v>
      </c>
      <c r="K13" s="16">
        <v>30000</v>
      </c>
      <c r="L13" s="52">
        <v>9000</v>
      </c>
      <c r="M13" s="15" t="s">
        <v>224</v>
      </c>
      <c r="N13" s="15" t="s">
        <v>224</v>
      </c>
    </row>
    <row r="14" spans="1:15" s="13" customFormat="1" ht="258" customHeight="1" x14ac:dyDescent="0.2">
      <c r="A14" s="19">
        <v>12</v>
      </c>
      <c r="B14" s="15" t="s">
        <v>229</v>
      </c>
      <c r="C14" s="17" t="s">
        <v>230</v>
      </c>
      <c r="D14" s="15" t="s">
        <v>235</v>
      </c>
      <c r="E14" s="15" t="s">
        <v>233</v>
      </c>
      <c r="F14" s="15" t="s">
        <v>232</v>
      </c>
      <c r="G14" s="15" t="s">
        <v>234</v>
      </c>
      <c r="H14" s="15" t="s">
        <v>21</v>
      </c>
      <c r="I14" s="15" t="s">
        <v>33</v>
      </c>
      <c r="J14" s="16">
        <v>130000</v>
      </c>
      <c r="K14" s="43">
        <v>77000</v>
      </c>
      <c r="L14" s="52">
        <v>50000</v>
      </c>
      <c r="M14" s="44" t="s">
        <v>231</v>
      </c>
      <c r="N14" s="44" t="s">
        <v>231</v>
      </c>
    </row>
    <row r="15" spans="1:15" s="13" customFormat="1" ht="157.5" customHeight="1" x14ac:dyDescent="0.2">
      <c r="A15" s="19">
        <v>13</v>
      </c>
      <c r="B15" s="15" t="s">
        <v>255</v>
      </c>
      <c r="C15" s="17" t="s">
        <v>256</v>
      </c>
      <c r="D15" s="15" t="s">
        <v>261</v>
      </c>
      <c r="E15" s="15" t="s">
        <v>260</v>
      </c>
      <c r="F15" s="15" t="s">
        <v>259</v>
      </c>
      <c r="G15" s="15" t="s">
        <v>258</v>
      </c>
      <c r="H15" s="15" t="s">
        <v>21</v>
      </c>
      <c r="I15" s="15" t="s">
        <v>33</v>
      </c>
      <c r="J15" s="16">
        <v>83000</v>
      </c>
      <c r="K15" s="43">
        <v>20000</v>
      </c>
      <c r="L15" s="52">
        <v>8000</v>
      </c>
      <c r="M15" s="44" t="s">
        <v>257</v>
      </c>
      <c r="N15" s="44" t="s">
        <v>257</v>
      </c>
    </row>
    <row r="16" spans="1:15" s="13" customFormat="1" ht="236.25" customHeight="1" x14ac:dyDescent="0.2">
      <c r="A16" s="19">
        <v>14</v>
      </c>
      <c r="B16" s="15" t="s">
        <v>277</v>
      </c>
      <c r="C16" s="17" t="s">
        <v>269</v>
      </c>
      <c r="D16" s="15" t="s">
        <v>274</v>
      </c>
      <c r="E16" s="15" t="s">
        <v>273</v>
      </c>
      <c r="F16" s="15" t="s">
        <v>272</v>
      </c>
      <c r="G16" s="15" t="s">
        <v>271</v>
      </c>
      <c r="H16" s="15" t="s">
        <v>21</v>
      </c>
      <c r="I16" s="15" t="s">
        <v>33</v>
      </c>
      <c r="J16" s="16">
        <v>148000</v>
      </c>
      <c r="K16" s="43">
        <v>15000</v>
      </c>
      <c r="L16" s="52">
        <v>15000</v>
      </c>
      <c r="M16" s="44" t="s">
        <v>270</v>
      </c>
      <c r="N16" s="44" t="s">
        <v>270</v>
      </c>
    </row>
    <row r="17" spans="1:14" s="13" customFormat="1" ht="236.25" customHeight="1" x14ac:dyDescent="0.2">
      <c r="A17" s="19">
        <v>15</v>
      </c>
      <c r="B17" s="15" t="s">
        <v>278</v>
      </c>
      <c r="C17" s="17" t="s">
        <v>160</v>
      </c>
      <c r="D17" s="15" t="s">
        <v>166</v>
      </c>
      <c r="E17" s="15" t="s">
        <v>164</v>
      </c>
      <c r="F17" s="15" t="s">
        <v>163</v>
      </c>
      <c r="G17" s="15" t="s">
        <v>162</v>
      </c>
      <c r="H17" s="15" t="s">
        <v>21</v>
      </c>
      <c r="I17" s="15" t="s">
        <v>33</v>
      </c>
      <c r="J17" s="16">
        <v>37125</v>
      </c>
      <c r="K17" s="16">
        <v>30000</v>
      </c>
      <c r="L17" s="52">
        <v>10000</v>
      </c>
      <c r="M17" s="15" t="s">
        <v>161</v>
      </c>
      <c r="N17" s="15" t="s">
        <v>161</v>
      </c>
    </row>
    <row r="18" spans="1:14" x14ac:dyDescent="0.2">
      <c r="A18" s="11"/>
      <c r="B18" s="10"/>
      <c r="C18" s="10"/>
      <c r="D18" s="10"/>
      <c r="E18" s="10"/>
      <c r="F18" s="11"/>
      <c r="G18" s="10"/>
      <c r="H18" s="11"/>
      <c r="I18" s="11"/>
      <c r="J18" s="12"/>
      <c r="K18" s="12"/>
      <c r="L18" s="12"/>
      <c r="M18" s="10"/>
      <c r="N18" s="11"/>
    </row>
    <row r="19" spans="1:14" x14ac:dyDescent="0.2">
      <c r="A19" s="11"/>
      <c r="B19" s="10"/>
      <c r="C19" s="10"/>
      <c r="D19" s="10"/>
      <c r="E19" s="10"/>
      <c r="F19" s="11"/>
      <c r="G19" s="10"/>
      <c r="H19" s="11"/>
      <c r="I19" s="11"/>
      <c r="J19" s="12"/>
      <c r="K19" s="12"/>
      <c r="L19" s="12"/>
      <c r="M19" s="10"/>
      <c r="N19" s="11"/>
    </row>
    <row r="20" spans="1:14" x14ac:dyDescent="0.2">
      <c r="A20" s="11"/>
      <c r="B20" s="10"/>
      <c r="C20" s="10"/>
      <c r="D20" s="10"/>
      <c r="E20" s="10"/>
      <c r="F20" s="11"/>
      <c r="G20" s="10"/>
      <c r="H20" s="11"/>
      <c r="I20" s="11"/>
      <c r="J20" s="12"/>
      <c r="K20" s="12"/>
      <c r="L20" s="12"/>
      <c r="M20" s="10"/>
      <c r="N20" s="11"/>
    </row>
    <row r="21" spans="1:14" x14ac:dyDescent="0.2">
      <c r="A21" s="11"/>
      <c r="B21" s="10"/>
      <c r="C21" s="10"/>
      <c r="D21" s="10"/>
      <c r="E21" s="10"/>
      <c r="F21" s="11"/>
      <c r="G21" s="10"/>
      <c r="H21" s="11"/>
      <c r="I21" s="11"/>
      <c r="J21" s="12"/>
      <c r="K21" s="12"/>
      <c r="L21" s="12"/>
      <c r="M21" s="10"/>
      <c r="N21" s="11"/>
    </row>
    <row r="22" spans="1:14" x14ac:dyDescent="0.2">
      <c r="A22" s="11"/>
      <c r="B22" s="10"/>
      <c r="C22" s="10"/>
      <c r="D22" s="10"/>
      <c r="E22" s="10"/>
      <c r="F22" s="11"/>
      <c r="G22" s="10"/>
      <c r="H22" s="11"/>
      <c r="I22" s="11"/>
      <c r="J22" s="12"/>
      <c r="K22" s="12"/>
      <c r="L22" s="12"/>
      <c r="M22" s="10"/>
      <c r="N22" s="11"/>
    </row>
    <row r="23" spans="1:14" x14ac:dyDescent="0.2">
      <c r="A23" s="11"/>
      <c r="B23" s="10"/>
      <c r="C23" s="10"/>
      <c r="D23" s="10"/>
      <c r="E23" s="10"/>
      <c r="F23" s="11"/>
      <c r="G23" s="10"/>
      <c r="H23" s="11"/>
      <c r="I23" s="11"/>
      <c r="J23" s="12"/>
      <c r="K23" s="12"/>
      <c r="L23" s="12"/>
      <c r="M23" s="10"/>
      <c r="N23" s="11"/>
    </row>
    <row r="24" spans="1:14" x14ac:dyDescent="0.2">
      <c r="A24" s="11"/>
      <c r="B24" s="10"/>
      <c r="C24" s="10"/>
      <c r="D24" s="10"/>
      <c r="E24" s="10"/>
      <c r="F24" s="11"/>
      <c r="G24" s="10"/>
      <c r="H24" s="11"/>
      <c r="I24" s="11"/>
      <c r="J24" s="12"/>
      <c r="K24" s="12"/>
      <c r="L24" s="12"/>
      <c r="M24" s="10"/>
      <c r="N24" s="11"/>
    </row>
    <row r="25" spans="1:14" x14ac:dyDescent="0.2">
      <c r="A25" s="11"/>
      <c r="B25" s="10"/>
      <c r="C25" s="10"/>
      <c r="D25" s="10"/>
      <c r="E25" s="10"/>
      <c r="F25" s="11"/>
      <c r="G25" s="10"/>
      <c r="H25" s="11"/>
      <c r="I25" s="11"/>
      <c r="J25" s="12"/>
      <c r="K25" s="12"/>
      <c r="L25" s="12"/>
      <c r="M25" s="10"/>
      <c r="N25" s="11"/>
    </row>
    <row r="26" spans="1:14" x14ac:dyDescent="0.2">
      <c r="A26" s="11"/>
      <c r="B26" s="10"/>
      <c r="C26" s="10"/>
      <c r="D26" s="10"/>
      <c r="E26" s="10"/>
      <c r="F26" s="11"/>
      <c r="G26" s="10"/>
      <c r="H26" s="11"/>
      <c r="I26" s="11"/>
      <c r="J26" s="12"/>
      <c r="K26" s="12"/>
      <c r="L26" s="12"/>
      <c r="M26" s="10"/>
      <c r="N26" s="11"/>
    </row>
    <row r="27" spans="1:14" x14ac:dyDescent="0.2">
      <c r="A27" s="11"/>
      <c r="B27" s="10"/>
      <c r="C27" s="10"/>
      <c r="D27" s="10"/>
      <c r="E27" s="10"/>
      <c r="F27" s="11"/>
      <c r="G27" s="10"/>
      <c r="H27" s="11"/>
      <c r="I27" s="11"/>
      <c r="J27" s="12"/>
      <c r="K27" s="12"/>
      <c r="L27" s="12"/>
      <c r="M27" s="10"/>
      <c r="N27" s="11"/>
    </row>
    <row r="28" spans="1:14" x14ac:dyDescent="0.2">
      <c r="A28" s="11"/>
      <c r="B28" s="10"/>
      <c r="C28" s="10"/>
      <c r="D28" s="10"/>
      <c r="E28" s="10"/>
      <c r="F28" s="11"/>
      <c r="G28" s="10"/>
      <c r="H28" s="11"/>
      <c r="I28" s="11"/>
      <c r="J28" s="12"/>
      <c r="K28" s="12"/>
      <c r="L28" s="12"/>
      <c r="M28" s="10"/>
      <c r="N28" s="11"/>
    </row>
    <row r="29" spans="1:14" x14ac:dyDescent="0.2">
      <c r="A29" s="11"/>
      <c r="B29" s="10"/>
      <c r="C29" s="10"/>
      <c r="D29" s="10"/>
      <c r="E29" s="10"/>
      <c r="F29" s="11"/>
      <c r="G29" s="10"/>
      <c r="H29" s="11"/>
      <c r="I29" s="11"/>
      <c r="J29" s="12"/>
      <c r="K29" s="12"/>
      <c r="L29" s="12"/>
      <c r="M29" s="10"/>
      <c r="N29" s="11"/>
    </row>
    <row r="30" spans="1:14" x14ac:dyDescent="0.2">
      <c r="A30" s="11"/>
      <c r="B30" s="10"/>
      <c r="C30" s="10"/>
      <c r="D30" s="10"/>
      <c r="E30" s="10"/>
      <c r="F30" s="11"/>
      <c r="G30" s="10"/>
      <c r="H30" s="11"/>
      <c r="I30" s="11"/>
      <c r="J30" s="12"/>
      <c r="K30" s="12"/>
      <c r="L30" s="12"/>
      <c r="M30" s="10"/>
      <c r="N30" s="11"/>
    </row>
    <row r="31" spans="1:14" x14ac:dyDescent="0.2">
      <c r="A31" s="11"/>
      <c r="B31" s="10"/>
      <c r="C31" s="10"/>
      <c r="D31" s="10"/>
      <c r="E31" s="10"/>
      <c r="F31" s="11"/>
      <c r="G31" s="10"/>
      <c r="H31" s="11"/>
      <c r="I31" s="11"/>
      <c r="J31" s="12"/>
      <c r="K31" s="12"/>
      <c r="L31" s="12"/>
      <c r="M31" s="10"/>
      <c r="N31" s="11"/>
    </row>
    <row r="32" spans="1:14" x14ac:dyDescent="0.2">
      <c r="A32" s="11"/>
      <c r="B32" s="10"/>
      <c r="C32" s="10"/>
      <c r="D32" s="10"/>
      <c r="E32" s="10"/>
      <c r="F32" s="11"/>
      <c r="G32" s="10"/>
      <c r="H32" s="11"/>
      <c r="I32" s="11"/>
      <c r="J32" s="12"/>
      <c r="K32" s="12"/>
      <c r="L32" s="12"/>
      <c r="M32" s="10"/>
      <c r="N32" s="11"/>
    </row>
    <row r="33" spans="1:14" x14ac:dyDescent="0.2">
      <c r="A33" s="11"/>
      <c r="B33" s="10"/>
      <c r="C33" s="10"/>
      <c r="D33" s="10"/>
      <c r="E33" s="10"/>
      <c r="F33" s="11"/>
      <c r="G33" s="10"/>
      <c r="H33" s="11"/>
      <c r="I33" s="11"/>
      <c r="J33" s="12"/>
      <c r="K33" s="12"/>
      <c r="L33" s="12"/>
      <c r="M33" s="10"/>
      <c r="N33" s="11"/>
    </row>
    <row r="34" spans="1:14" x14ac:dyDescent="0.2">
      <c r="A34" s="11"/>
      <c r="B34" s="10"/>
      <c r="C34" s="10"/>
      <c r="D34" s="10"/>
      <c r="E34" s="10"/>
      <c r="F34" s="11"/>
      <c r="G34" s="10"/>
      <c r="H34" s="11"/>
      <c r="I34" s="11"/>
      <c r="J34" s="12"/>
      <c r="K34" s="12"/>
      <c r="L34" s="12"/>
      <c r="M34" s="10"/>
      <c r="N34" s="11"/>
    </row>
    <row r="35" spans="1:14" x14ac:dyDescent="0.2">
      <c r="A35" s="11"/>
      <c r="B35" s="10"/>
      <c r="C35" s="10"/>
      <c r="D35" s="10"/>
      <c r="E35" s="10"/>
      <c r="F35" s="11"/>
      <c r="G35" s="10"/>
      <c r="H35" s="11"/>
      <c r="I35" s="11"/>
      <c r="J35" s="12"/>
      <c r="K35" s="12"/>
      <c r="L35" s="12"/>
      <c r="M35" s="10"/>
      <c r="N35" s="11"/>
    </row>
    <row r="36" spans="1:14" x14ac:dyDescent="0.2">
      <c r="A36" s="11"/>
      <c r="B36" s="10"/>
      <c r="C36" s="10"/>
      <c r="D36" s="10"/>
      <c r="E36" s="10"/>
      <c r="F36" s="11"/>
      <c r="G36" s="10"/>
      <c r="H36" s="11"/>
      <c r="I36" s="11"/>
      <c r="J36" s="12"/>
      <c r="K36" s="12"/>
      <c r="L36" s="12"/>
      <c r="M36" s="10"/>
      <c r="N36" s="11"/>
    </row>
    <row r="37" spans="1:14" x14ac:dyDescent="0.2">
      <c r="A37" s="11"/>
      <c r="B37" s="10"/>
      <c r="C37" s="10"/>
      <c r="D37" s="10"/>
      <c r="E37" s="10"/>
      <c r="F37" s="11"/>
      <c r="G37" s="10"/>
      <c r="H37" s="11"/>
      <c r="I37" s="11"/>
      <c r="J37" s="12"/>
      <c r="K37" s="12"/>
      <c r="L37" s="12"/>
      <c r="M37" s="10"/>
      <c r="N37" s="11"/>
    </row>
    <row r="38" spans="1:14" x14ac:dyDescent="0.2">
      <c r="A38" s="11"/>
      <c r="B38" s="10"/>
      <c r="C38" s="10"/>
      <c r="D38" s="10"/>
      <c r="E38" s="10"/>
      <c r="F38" s="11"/>
      <c r="G38" s="10"/>
      <c r="H38" s="11"/>
      <c r="I38" s="11"/>
      <c r="J38" s="12"/>
      <c r="K38" s="12"/>
      <c r="L38" s="12"/>
      <c r="M38" s="10"/>
      <c r="N38" s="11"/>
    </row>
    <row r="39" spans="1:14" x14ac:dyDescent="0.2">
      <c r="A39" s="11"/>
      <c r="B39" s="10"/>
      <c r="C39" s="10"/>
      <c r="D39" s="10"/>
      <c r="E39" s="10"/>
      <c r="F39" s="11"/>
      <c r="G39" s="10"/>
      <c r="H39" s="11"/>
      <c r="I39" s="11"/>
      <c r="J39" s="12"/>
      <c r="K39" s="12"/>
      <c r="L39" s="12"/>
      <c r="M39" s="10"/>
      <c r="N39" s="11"/>
    </row>
    <row r="40" spans="1:14" x14ac:dyDescent="0.2">
      <c r="A40" s="11"/>
      <c r="B40" s="10"/>
      <c r="C40" s="10"/>
      <c r="D40" s="10"/>
      <c r="E40" s="10"/>
      <c r="F40" s="11"/>
      <c r="G40" s="10"/>
      <c r="H40" s="11"/>
      <c r="I40" s="11"/>
      <c r="J40" s="12"/>
      <c r="K40" s="12"/>
      <c r="L40" s="12"/>
      <c r="M40" s="10"/>
      <c r="N40" s="11"/>
    </row>
    <row r="41" spans="1:14" x14ac:dyDescent="0.2">
      <c r="A41" s="11"/>
      <c r="B41" s="10"/>
      <c r="C41" s="10"/>
      <c r="D41" s="10"/>
      <c r="E41" s="10"/>
      <c r="F41" s="11"/>
      <c r="G41" s="10"/>
      <c r="H41" s="11"/>
      <c r="I41" s="11"/>
      <c r="J41" s="12"/>
      <c r="K41" s="12"/>
      <c r="L41" s="12"/>
      <c r="M41" s="10"/>
      <c r="N41" s="11"/>
    </row>
    <row r="42" spans="1:14" x14ac:dyDescent="0.2">
      <c r="A42" s="11"/>
      <c r="B42" s="10"/>
      <c r="C42" s="10"/>
      <c r="D42" s="10"/>
      <c r="E42" s="10"/>
      <c r="F42" s="11"/>
      <c r="G42" s="10"/>
      <c r="H42" s="11"/>
      <c r="I42" s="11"/>
      <c r="J42" s="12"/>
      <c r="K42" s="12"/>
      <c r="L42" s="12"/>
      <c r="M42" s="10"/>
      <c r="N42" s="11"/>
    </row>
    <row r="43" spans="1:14" x14ac:dyDescent="0.2">
      <c r="A43" s="11"/>
      <c r="B43" s="10"/>
      <c r="C43" s="10"/>
      <c r="D43" s="10"/>
      <c r="E43" s="10"/>
      <c r="F43" s="11"/>
      <c r="G43" s="10"/>
      <c r="H43" s="11"/>
      <c r="I43" s="11"/>
      <c r="J43" s="12"/>
      <c r="K43" s="12"/>
      <c r="L43" s="12"/>
      <c r="M43" s="10"/>
      <c r="N43" s="11"/>
    </row>
    <row r="44" spans="1:14" x14ac:dyDescent="0.2">
      <c r="A44" s="11"/>
      <c r="B44" s="10"/>
      <c r="C44" s="10"/>
      <c r="D44" s="10"/>
      <c r="E44" s="10"/>
      <c r="F44" s="11"/>
      <c r="G44" s="10"/>
      <c r="H44" s="11"/>
      <c r="I44" s="11"/>
      <c r="J44" s="12"/>
      <c r="K44" s="12"/>
      <c r="L44" s="12"/>
      <c r="M44" s="10"/>
      <c r="N44" s="11"/>
    </row>
    <row r="45" spans="1:14" x14ac:dyDescent="0.2">
      <c r="A45" s="11"/>
      <c r="B45" s="10"/>
      <c r="C45" s="10"/>
      <c r="D45" s="10"/>
      <c r="E45" s="10"/>
      <c r="F45" s="11"/>
      <c r="G45" s="10"/>
      <c r="H45" s="11"/>
      <c r="I45" s="11"/>
      <c r="J45" s="12"/>
      <c r="K45" s="12"/>
      <c r="L45" s="12"/>
      <c r="M45" s="10"/>
      <c r="N45" s="11"/>
    </row>
    <row r="46" spans="1:14" x14ac:dyDescent="0.2">
      <c r="A46" s="11"/>
      <c r="B46" s="10"/>
      <c r="C46" s="10"/>
      <c r="D46" s="10"/>
      <c r="E46" s="10"/>
      <c r="F46" s="11"/>
      <c r="G46" s="10"/>
      <c r="H46" s="11"/>
      <c r="I46" s="11"/>
      <c r="J46" s="12"/>
      <c r="K46" s="12"/>
      <c r="L46" s="12"/>
      <c r="M46" s="10"/>
      <c r="N46" s="11"/>
    </row>
    <row r="47" spans="1:14" x14ac:dyDescent="0.2">
      <c r="A47" s="11"/>
      <c r="B47" s="10"/>
      <c r="C47" s="10"/>
      <c r="D47" s="10"/>
      <c r="E47" s="10"/>
      <c r="F47" s="11"/>
      <c r="G47" s="10"/>
      <c r="H47" s="11"/>
      <c r="I47" s="11"/>
      <c r="J47" s="12"/>
      <c r="K47" s="12"/>
      <c r="L47" s="12"/>
      <c r="M47" s="10"/>
      <c r="N47" s="11"/>
    </row>
    <row r="48" spans="1:14" x14ac:dyDescent="0.2">
      <c r="A48" s="11"/>
      <c r="B48" s="10"/>
      <c r="C48" s="10"/>
      <c r="D48" s="10"/>
      <c r="E48" s="10"/>
      <c r="F48" s="11"/>
      <c r="G48" s="10"/>
      <c r="H48" s="11"/>
      <c r="I48" s="11"/>
      <c r="J48" s="12"/>
      <c r="K48" s="12"/>
      <c r="L48" s="12"/>
      <c r="M48" s="10"/>
      <c r="N48" s="11"/>
    </row>
    <row r="49" spans="1:14" x14ac:dyDescent="0.2">
      <c r="A49" s="11"/>
      <c r="B49" s="10"/>
      <c r="C49" s="10"/>
      <c r="D49" s="10"/>
      <c r="E49" s="10"/>
      <c r="F49" s="11"/>
      <c r="G49" s="10"/>
      <c r="H49" s="11"/>
      <c r="I49" s="11"/>
      <c r="J49" s="12"/>
      <c r="K49" s="12"/>
      <c r="L49" s="12"/>
      <c r="M49" s="10"/>
      <c r="N49" s="11"/>
    </row>
    <row r="50" spans="1:14" x14ac:dyDescent="0.2">
      <c r="A50" s="11"/>
      <c r="B50" s="10"/>
      <c r="C50" s="10"/>
      <c r="D50" s="10"/>
      <c r="E50" s="10"/>
      <c r="F50" s="11"/>
      <c r="G50" s="10"/>
      <c r="H50" s="11"/>
      <c r="I50" s="11"/>
      <c r="J50" s="12"/>
      <c r="K50" s="12"/>
      <c r="L50" s="12"/>
      <c r="M50" s="10"/>
      <c r="N50" s="11"/>
    </row>
    <row r="51" spans="1:14" x14ac:dyDescent="0.2">
      <c r="A51" s="11"/>
      <c r="B51" s="10"/>
      <c r="C51" s="10"/>
      <c r="D51" s="10"/>
      <c r="E51" s="10"/>
      <c r="F51" s="11"/>
      <c r="G51" s="10"/>
      <c r="H51" s="11"/>
      <c r="I51" s="11"/>
      <c r="J51" s="12"/>
      <c r="K51" s="12"/>
      <c r="L51" s="12"/>
      <c r="M51" s="10"/>
      <c r="N51" s="11"/>
    </row>
    <row r="52" spans="1:14" x14ac:dyDescent="0.2">
      <c r="A52" s="11"/>
      <c r="B52" s="10"/>
      <c r="C52" s="10"/>
      <c r="D52" s="10"/>
      <c r="E52" s="10"/>
      <c r="F52" s="11"/>
      <c r="G52" s="10"/>
      <c r="H52" s="11"/>
      <c r="I52" s="11"/>
      <c r="J52" s="12"/>
      <c r="K52" s="12"/>
      <c r="L52" s="12"/>
      <c r="M52" s="10"/>
      <c r="N52" s="11"/>
    </row>
    <row r="53" spans="1:14" x14ac:dyDescent="0.2">
      <c r="A53" s="11"/>
      <c r="B53" s="10"/>
      <c r="C53" s="10"/>
      <c r="D53" s="10"/>
      <c r="E53" s="10"/>
      <c r="F53" s="11"/>
      <c r="G53" s="10"/>
      <c r="H53" s="11"/>
      <c r="I53" s="11"/>
      <c r="J53" s="12"/>
      <c r="K53" s="12"/>
      <c r="L53" s="12"/>
      <c r="M53" s="10"/>
      <c r="N53" s="11"/>
    </row>
    <row r="54" spans="1:14" x14ac:dyDescent="0.2">
      <c r="A54" s="11"/>
      <c r="B54" s="10"/>
      <c r="C54" s="10"/>
      <c r="D54" s="10"/>
      <c r="E54" s="10"/>
      <c r="F54" s="11"/>
      <c r="G54" s="10"/>
      <c r="H54" s="11"/>
      <c r="I54" s="11"/>
      <c r="J54" s="12"/>
      <c r="K54" s="12"/>
      <c r="L54" s="12"/>
      <c r="M54" s="10"/>
      <c r="N54" s="11"/>
    </row>
    <row r="55" spans="1:14" x14ac:dyDescent="0.2">
      <c r="A55" s="11"/>
      <c r="B55" s="10"/>
      <c r="C55" s="10"/>
      <c r="D55" s="10"/>
      <c r="E55" s="10"/>
      <c r="F55" s="11"/>
      <c r="G55" s="10"/>
      <c r="H55" s="11"/>
      <c r="I55" s="11"/>
      <c r="J55" s="12"/>
      <c r="K55" s="12"/>
      <c r="L55" s="12"/>
      <c r="M55" s="10"/>
      <c r="N55" s="11"/>
    </row>
    <row r="56" spans="1:14" x14ac:dyDescent="0.2">
      <c r="A56" s="11"/>
      <c r="B56" s="10"/>
      <c r="C56" s="10"/>
      <c r="D56" s="10"/>
      <c r="E56" s="10"/>
      <c r="F56" s="11"/>
      <c r="G56" s="10"/>
      <c r="H56" s="11"/>
      <c r="I56" s="11"/>
      <c r="J56" s="12"/>
      <c r="K56" s="12"/>
      <c r="L56" s="12"/>
      <c r="M56" s="10"/>
      <c r="N56" s="11"/>
    </row>
    <row r="57" spans="1:14" x14ac:dyDescent="0.2">
      <c r="A57" s="11"/>
      <c r="B57" s="10"/>
      <c r="C57" s="10"/>
      <c r="D57" s="10"/>
      <c r="E57" s="10"/>
      <c r="F57" s="11"/>
      <c r="G57" s="10"/>
      <c r="H57" s="11"/>
      <c r="I57" s="11"/>
      <c r="J57" s="12"/>
      <c r="K57" s="12"/>
      <c r="L57" s="12"/>
      <c r="M57" s="10"/>
      <c r="N57" s="11"/>
    </row>
    <row r="58" spans="1:14" x14ac:dyDescent="0.2">
      <c r="A58" s="11"/>
      <c r="B58" s="10"/>
      <c r="C58" s="10"/>
      <c r="D58" s="10"/>
      <c r="E58" s="10"/>
      <c r="F58" s="11"/>
      <c r="G58" s="10"/>
      <c r="H58" s="11"/>
      <c r="I58" s="11"/>
      <c r="J58" s="12"/>
      <c r="K58" s="12"/>
      <c r="L58" s="12"/>
      <c r="M58" s="10"/>
      <c r="N58" s="11"/>
    </row>
    <row r="59" spans="1:14" x14ac:dyDescent="0.2">
      <c r="A59" s="11"/>
      <c r="B59" s="10"/>
      <c r="C59" s="10"/>
      <c r="D59" s="10"/>
      <c r="E59" s="10"/>
      <c r="F59" s="11"/>
      <c r="G59" s="10"/>
      <c r="H59" s="11"/>
      <c r="I59" s="11"/>
      <c r="J59" s="12"/>
      <c r="K59" s="12"/>
      <c r="L59" s="12"/>
      <c r="M59" s="10"/>
      <c r="N59" s="11"/>
    </row>
    <row r="60" spans="1:14" x14ac:dyDescent="0.2">
      <c r="A60" s="11"/>
      <c r="B60" s="10"/>
      <c r="C60" s="10"/>
      <c r="D60" s="10"/>
      <c r="E60" s="10"/>
      <c r="F60" s="11"/>
      <c r="G60" s="10"/>
      <c r="H60" s="11"/>
      <c r="I60" s="11"/>
      <c r="J60" s="12"/>
      <c r="K60" s="12"/>
      <c r="L60" s="12"/>
      <c r="M60" s="10"/>
      <c r="N60" s="11"/>
    </row>
    <row r="61" spans="1:14" x14ac:dyDescent="0.2">
      <c r="A61" s="11"/>
      <c r="B61" s="10"/>
      <c r="C61" s="10"/>
      <c r="D61" s="10"/>
      <c r="E61" s="10"/>
      <c r="F61" s="11"/>
      <c r="G61" s="10"/>
      <c r="H61" s="11"/>
      <c r="I61" s="11"/>
      <c r="J61" s="12"/>
      <c r="K61" s="12"/>
      <c r="L61" s="12"/>
      <c r="M61" s="10"/>
      <c r="N61" s="11"/>
    </row>
    <row r="62" spans="1:14" x14ac:dyDescent="0.2">
      <c r="A62" s="11"/>
      <c r="B62" s="10"/>
      <c r="C62" s="10"/>
      <c r="D62" s="10"/>
      <c r="E62" s="10"/>
      <c r="F62" s="11"/>
      <c r="G62" s="10"/>
      <c r="H62" s="11"/>
      <c r="I62" s="11"/>
      <c r="J62" s="12"/>
      <c r="K62" s="12"/>
      <c r="L62" s="12"/>
      <c r="M62" s="10"/>
      <c r="N62" s="11"/>
    </row>
    <row r="63" spans="1:14" x14ac:dyDescent="0.2">
      <c r="A63" s="11"/>
      <c r="B63" s="10"/>
      <c r="C63" s="10"/>
      <c r="D63" s="10"/>
      <c r="E63" s="10"/>
      <c r="F63" s="11"/>
      <c r="G63" s="10"/>
      <c r="H63" s="11"/>
      <c r="I63" s="11"/>
      <c r="J63" s="12"/>
      <c r="K63" s="12"/>
      <c r="L63" s="12"/>
      <c r="M63" s="10"/>
      <c r="N63" s="11"/>
    </row>
    <row r="64" spans="1:14" x14ac:dyDescent="0.2">
      <c r="A64" s="11"/>
      <c r="B64" s="10"/>
      <c r="C64" s="10"/>
      <c r="D64" s="10"/>
      <c r="E64" s="10"/>
      <c r="F64" s="11"/>
      <c r="G64" s="10"/>
      <c r="H64" s="11"/>
      <c r="I64" s="11"/>
      <c r="J64" s="12"/>
      <c r="K64" s="12"/>
      <c r="L64" s="12"/>
      <c r="M64" s="10"/>
      <c r="N64" s="11"/>
    </row>
    <row r="65" spans="1:14" x14ac:dyDescent="0.2">
      <c r="A65" s="11"/>
      <c r="B65" s="10"/>
      <c r="C65" s="10"/>
      <c r="D65" s="10"/>
      <c r="E65" s="10"/>
      <c r="F65" s="11"/>
      <c r="G65" s="10"/>
      <c r="H65" s="11"/>
      <c r="I65" s="11"/>
      <c r="J65" s="12"/>
      <c r="K65" s="12"/>
      <c r="L65" s="12"/>
      <c r="M65" s="10"/>
      <c r="N65" s="11"/>
    </row>
    <row r="66" spans="1:14" x14ac:dyDescent="0.2">
      <c r="A66" s="11"/>
      <c r="B66" s="10"/>
      <c r="C66" s="10"/>
      <c r="D66" s="10"/>
      <c r="E66" s="10"/>
      <c r="F66" s="11"/>
      <c r="G66" s="10"/>
      <c r="H66" s="11"/>
      <c r="I66" s="11"/>
      <c r="J66" s="12"/>
      <c r="K66" s="12"/>
      <c r="L66" s="12"/>
      <c r="M66" s="10"/>
      <c r="N66" s="11"/>
    </row>
    <row r="67" spans="1:14" x14ac:dyDescent="0.2">
      <c r="A67" s="11"/>
      <c r="B67" s="10"/>
      <c r="C67" s="10"/>
      <c r="D67" s="10"/>
      <c r="E67" s="10"/>
      <c r="F67" s="11"/>
      <c r="G67" s="10"/>
      <c r="H67" s="11"/>
      <c r="I67" s="11"/>
      <c r="J67" s="12"/>
      <c r="K67" s="12"/>
      <c r="L67" s="12"/>
      <c r="M67" s="10"/>
      <c r="N67" s="11"/>
    </row>
    <row r="68" spans="1:14" x14ac:dyDescent="0.2">
      <c r="A68" s="11"/>
      <c r="B68" s="10"/>
      <c r="C68" s="10"/>
      <c r="D68" s="10"/>
      <c r="E68" s="10"/>
      <c r="F68" s="11"/>
      <c r="G68" s="10"/>
      <c r="H68" s="11"/>
      <c r="I68" s="11"/>
      <c r="J68" s="12"/>
      <c r="K68" s="12"/>
      <c r="L68" s="12"/>
      <c r="M68" s="10"/>
      <c r="N68" s="11"/>
    </row>
    <row r="69" spans="1:14" x14ac:dyDescent="0.2">
      <c r="A69" s="11"/>
      <c r="B69" s="10"/>
      <c r="C69" s="10"/>
      <c r="D69" s="10"/>
      <c r="E69" s="10"/>
      <c r="F69" s="11"/>
      <c r="G69" s="10"/>
      <c r="H69" s="11"/>
      <c r="I69" s="11"/>
      <c r="J69" s="12"/>
      <c r="K69" s="12"/>
      <c r="L69" s="12"/>
      <c r="M69" s="10"/>
      <c r="N69" s="11"/>
    </row>
    <row r="70" spans="1:14" x14ac:dyDescent="0.2">
      <c r="A70" s="11"/>
      <c r="B70" s="10"/>
      <c r="C70" s="10"/>
      <c r="D70" s="10"/>
      <c r="E70" s="10"/>
      <c r="F70" s="11"/>
      <c r="G70" s="10"/>
      <c r="H70" s="11"/>
      <c r="I70" s="11"/>
      <c r="J70" s="12"/>
      <c r="K70" s="12"/>
      <c r="L70" s="12"/>
      <c r="M70" s="10"/>
      <c r="N70" s="11"/>
    </row>
    <row r="71" spans="1:14" x14ac:dyDescent="0.2">
      <c r="A71" s="11"/>
      <c r="B71" s="10"/>
      <c r="C71" s="10"/>
      <c r="D71" s="10"/>
      <c r="E71" s="10"/>
      <c r="F71" s="11"/>
      <c r="G71" s="10"/>
      <c r="H71" s="11"/>
      <c r="I71" s="11"/>
      <c r="J71" s="12"/>
      <c r="K71" s="12"/>
      <c r="L71" s="12"/>
      <c r="M71" s="10"/>
      <c r="N71" s="11"/>
    </row>
    <row r="72" spans="1:14" x14ac:dyDescent="0.2">
      <c r="A72" s="11"/>
      <c r="B72" s="10"/>
      <c r="C72" s="10"/>
      <c r="D72" s="10"/>
      <c r="E72" s="10"/>
      <c r="F72" s="11"/>
      <c r="G72" s="10"/>
      <c r="H72" s="11"/>
      <c r="I72" s="11"/>
      <c r="J72" s="12"/>
      <c r="K72" s="12"/>
      <c r="L72" s="12"/>
      <c r="M72" s="10"/>
      <c r="N72" s="11"/>
    </row>
    <row r="73" spans="1:14" x14ac:dyDescent="0.2">
      <c r="A73" s="11"/>
      <c r="B73" s="10"/>
      <c r="C73" s="10"/>
      <c r="D73" s="10"/>
      <c r="E73" s="10"/>
      <c r="F73" s="11"/>
      <c r="G73" s="10"/>
      <c r="H73" s="11"/>
      <c r="I73" s="11"/>
      <c r="J73" s="12"/>
      <c r="K73" s="12"/>
      <c r="L73" s="12"/>
      <c r="M73" s="10"/>
      <c r="N73" s="11"/>
    </row>
    <row r="74" spans="1:14" x14ac:dyDescent="0.2">
      <c r="A74" s="11"/>
      <c r="B74" s="10"/>
      <c r="C74" s="10"/>
      <c r="D74" s="10"/>
      <c r="E74" s="10"/>
      <c r="F74" s="11"/>
      <c r="G74" s="10"/>
      <c r="H74" s="11"/>
      <c r="I74" s="11"/>
      <c r="J74" s="12"/>
      <c r="K74" s="12"/>
      <c r="L74" s="12"/>
      <c r="M74" s="10"/>
      <c r="N74" s="11"/>
    </row>
    <row r="75" spans="1:14" x14ac:dyDescent="0.2">
      <c r="A75" s="11"/>
      <c r="B75" s="10"/>
      <c r="C75" s="10"/>
      <c r="D75" s="10"/>
      <c r="E75" s="10"/>
      <c r="F75" s="11"/>
      <c r="G75" s="10"/>
      <c r="H75" s="11"/>
      <c r="I75" s="11"/>
      <c r="J75" s="12"/>
      <c r="K75" s="12"/>
      <c r="L75" s="12"/>
      <c r="M75" s="10"/>
      <c r="N75" s="11"/>
    </row>
    <row r="76" spans="1:14" x14ac:dyDescent="0.2">
      <c r="A76" s="11"/>
      <c r="B76" s="10"/>
      <c r="C76" s="10"/>
      <c r="D76" s="10"/>
      <c r="E76" s="10"/>
      <c r="F76" s="11"/>
      <c r="G76" s="10"/>
      <c r="H76" s="11"/>
      <c r="I76" s="11"/>
      <c r="J76" s="12"/>
      <c r="K76" s="12"/>
      <c r="L76" s="12"/>
      <c r="M76" s="10"/>
      <c r="N76" s="11"/>
    </row>
    <row r="77" spans="1:14" x14ac:dyDescent="0.2">
      <c r="A77" s="11"/>
      <c r="B77" s="10"/>
      <c r="C77" s="10"/>
      <c r="D77" s="10"/>
      <c r="E77" s="10"/>
      <c r="F77" s="11"/>
      <c r="G77" s="10"/>
      <c r="H77" s="11"/>
      <c r="I77" s="11"/>
      <c r="J77" s="12"/>
      <c r="K77" s="12"/>
      <c r="L77" s="12"/>
      <c r="M77" s="10"/>
      <c r="N77" s="11"/>
    </row>
    <row r="78" spans="1:14" x14ac:dyDescent="0.2">
      <c r="A78" s="11"/>
      <c r="B78" s="10"/>
      <c r="C78" s="10"/>
      <c r="D78" s="10"/>
      <c r="E78" s="10"/>
      <c r="F78" s="11"/>
      <c r="G78" s="10"/>
      <c r="H78" s="11"/>
      <c r="I78" s="11"/>
      <c r="J78" s="12"/>
      <c r="K78" s="12"/>
      <c r="L78" s="12"/>
      <c r="M78" s="10"/>
      <c r="N78" s="11"/>
    </row>
    <row r="79" spans="1:14" x14ac:dyDescent="0.2">
      <c r="A79" s="11"/>
      <c r="B79" s="10"/>
      <c r="C79" s="10"/>
      <c r="D79" s="10"/>
      <c r="E79" s="10"/>
      <c r="F79" s="11"/>
      <c r="G79" s="10"/>
      <c r="H79" s="11"/>
      <c r="I79" s="11"/>
      <c r="J79" s="12"/>
      <c r="K79" s="12"/>
      <c r="L79" s="12"/>
      <c r="M79" s="10"/>
      <c r="N79" s="11"/>
    </row>
    <row r="80" spans="1:14" x14ac:dyDescent="0.2">
      <c r="A80" s="11"/>
      <c r="B80" s="10"/>
      <c r="C80" s="10"/>
      <c r="D80" s="10"/>
      <c r="E80" s="10"/>
      <c r="F80" s="11"/>
      <c r="G80" s="10"/>
      <c r="H80" s="11"/>
      <c r="I80" s="11"/>
      <c r="J80" s="12"/>
      <c r="K80" s="12"/>
      <c r="L80" s="12"/>
      <c r="M80" s="10"/>
      <c r="N80" s="11"/>
    </row>
    <row r="81" spans="1:14" x14ac:dyDescent="0.2">
      <c r="A81" s="11"/>
      <c r="B81" s="10"/>
      <c r="C81" s="10"/>
      <c r="D81" s="10"/>
      <c r="E81" s="10"/>
      <c r="F81" s="11"/>
      <c r="G81" s="10"/>
      <c r="H81" s="11"/>
      <c r="I81" s="11"/>
      <c r="J81" s="12"/>
      <c r="K81" s="12"/>
      <c r="L81" s="12"/>
      <c r="M81" s="10"/>
      <c r="N81" s="11"/>
    </row>
    <row r="82" spans="1:14" x14ac:dyDescent="0.2">
      <c r="A82" s="11"/>
      <c r="B82" s="10"/>
      <c r="C82" s="10"/>
      <c r="D82" s="10"/>
      <c r="E82" s="10"/>
      <c r="F82" s="11"/>
      <c r="G82" s="10"/>
      <c r="H82" s="11"/>
      <c r="I82" s="11"/>
      <c r="J82" s="12"/>
      <c r="K82" s="12"/>
      <c r="L82" s="12"/>
      <c r="M82" s="10"/>
      <c r="N82" s="11"/>
    </row>
    <row r="83" spans="1:14" x14ac:dyDescent="0.2">
      <c r="A83" s="11"/>
      <c r="B83" s="10"/>
      <c r="C83" s="10"/>
      <c r="D83" s="10"/>
      <c r="E83" s="10"/>
      <c r="F83" s="11"/>
      <c r="G83" s="10"/>
      <c r="H83" s="11"/>
      <c r="I83" s="11"/>
      <c r="J83" s="12"/>
      <c r="K83" s="12"/>
      <c r="L83" s="12"/>
      <c r="M83" s="10"/>
      <c r="N83" s="11"/>
    </row>
    <row r="84" spans="1:14" x14ac:dyDescent="0.2">
      <c r="A84" s="11"/>
      <c r="B84" s="10"/>
      <c r="C84" s="10"/>
      <c r="D84" s="10"/>
      <c r="E84" s="10"/>
      <c r="F84" s="11"/>
      <c r="G84" s="10"/>
      <c r="H84" s="11"/>
      <c r="I84" s="11"/>
      <c r="J84" s="12"/>
      <c r="K84" s="12"/>
      <c r="L84" s="12"/>
      <c r="M84" s="10"/>
      <c r="N84" s="11"/>
    </row>
    <row r="85" spans="1:14" x14ac:dyDescent="0.2">
      <c r="A85" s="11"/>
      <c r="B85" s="10"/>
      <c r="C85" s="10"/>
      <c r="D85" s="10"/>
      <c r="E85" s="10"/>
      <c r="F85" s="11"/>
      <c r="G85" s="10"/>
      <c r="H85" s="11"/>
      <c r="I85" s="11"/>
      <c r="J85" s="12"/>
      <c r="K85" s="12"/>
      <c r="L85" s="12"/>
      <c r="M85" s="10"/>
      <c r="N85" s="11"/>
    </row>
    <row r="86" spans="1:14" x14ac:dyDescent="0.2">
      <c r="A86" s="11"/>
      <c r="B86" s="10"/>
      <c r="C86" s="10"/>
      <c r="D86" s="10"/>
      <c r="E86" s="10"/>
      <c r="F86" s="11"/>
      <c r="G86" s="10"/>
      <c r="H86" s="11"/>
      <c r="I86" s="11"/>
      <c r="J86" s="12"/>
      <c r="K86" s="12"/>
      <c r="L86" s="12"/>
      <c r="M86" s="10"/>
      <c r="N86" s="11"/>
    </row>
    <row r="87" spans="1:14" x14ac:dyDescent="0.2">
      <c r="A87" s="11"/>
      <c r="B87" s="10"/>
      <c r="C87" s="10"/>
      <c r="D87" s="10"/>
      <c r="E87" s="10"/>
      <c r="F87" s="11"/>
      <c r="G87" s="10"/>
      <c r="H87" s="11"/>
      <c r="I87" s="11"/>
      <c r="J87" s="12"/>
      <c r="K87" s="12"/>
      <c r="L87" s="12"/>
      <c r="M87" s="10"/>
      <c r="N87" s="11"/>
    </row>
    <row r="88" spans="1:14" x14ac:dyDescent="0.2">
      <c r="A88" s="11"/>
      <c r="B88" s="10"/>
      <c r="C88" s="10"/>
      <c r="D88" s="10"/>
      <c r="E88" s="10"/>
      <c r="F88" s="11"/>
      <c r="G88" s="10"/>
      <c r="H88" s="11"/>
      <c r="I88" s="11"/>
      <c r="J88" s="12"/>
      <c r="K88" s="12"/>
      <c r="L88" s="12"/>
      <c r="M88" s="10"/>
      <c r="N88" s="11"/>
    </row>
    <row r="89" spans="1:14" x14ac:dyDescent="0.2">
      <c r="A89" s="11"/>
      <c r="B89" s="10"/>
      <c r="C89" s="10"/>
      <c r="D89" s="10"/>
      <c r="E89" s="10"/>
      <c r="F89" s="11"/>
      <c r="G89" s="10"/>
      <c r="H89" s="11"/>
      <c r="I89" s="11"/>
      <c r="J89" s="12"/>
      <c r="K89" s="12"/>
      <c r="L89" s="12"/>
      <c r="M89" s="10"/>
      <c r="N89" s="11"/>
    </row>
    <row r="90" spans="1:14" x14ac:dyDescent="0.2">
      <c r="A90" s="11"/>
      <c r="B90" s="10"/>
      <c r="C90" s="10"/>
      <c r="D90" s="10"/>
      <c r="E90" s="10"/>
      <c r="F90" s="11"/>
      <c r="G90" s="10"/>
      <c r="H90" s="11"/>
      <c r="I90" s="11"/>
      <c r="J90" s="12"/>
      <c r="K90" s="12"/>
      <c r="L90" s="12"/>
      <c r="M90" s="10"/>
      <c r="N90" s="11"/>
    </row>
    <row r="91" spans="1:14" x14ac:dyDescent="0.2">
      <c r="A91" s="11"/>
      <c r="B91" s="10"/>
      <c r="C91" s="10"/>
      <c r="D91" s="10"/>
      <c r="E91" s="10"/>
      <c r="F91" s="11"/>
      <c r="G91" s="10"/>
      <c r="H91" s="11"/>
      <c r="I91" s="11"/>
      <c r="J91" s="12"/>
      <c r="K91" s="12"/>
      <c r="L91" s="12"/>
      <c r="M91" s="10"/>
      <c r="N91" s="11"/>
    </row>
    <row r="92" spans="1:14" x14ac:dyDescent="0.2">
      <c r="A92" s="11"/>
      <c r="B92" s="10"/>
      <c r="C92" s="10"/>
      <c r="D92" s="10"/>
      <c r="E92" s="10"/>
      <c r="F92" s="11"/>
      <c r="G92" s="10"/>
      <c r="H92" s="11"/>
      <c r="I92" s="11"/>
      <c r="J92" s="12"/>
      <c r="K92" s="12"/>
      <c r="L92" s="12"/>
      <c r="M92" s="10"/>
      <c r="N92" s="11"/>
    </row>
    <row r="93" spans="1:14" x14ac:dyDescent="0.2">
      <c r="A93" s="11"/>
      <c r="B93" s="10"/>
      <c r="C93" s="10"/>
      <c r="D93" s="10"/>
      <c r="E93" s="10"/>
      <c r="F93" s="11"/>
      <c r="G93" s="10"/>
      <c r="H93" s="11"/>
      <c r="I93" s="11"/>
      <c r="J93" s="12"/>
      <c r="K93" s="12"/>
      <c r="L93" s="12"/>
      <c r="M93" s="10"/>
      <c r="N93" s="11"/>
    </row>
    <row r="94" spans="1:14" x14ac:dyDescent="0.2">
      <c r="A94" s="11"/>
      <c r="B94" s="10"/>
      <c r="C94" s="10"/>
      <c r="D94" s="10"/>
      <c r="E94" s="10"/>
      <c r="F94" s="11"/>
      <c r="G94" s="10"/>
      <c r="H94" s="11"/>
      <c r="I94" s="11"/>
      <c r="J94" s="12"/>
      <c r="K94" s="12"/>
      <c r="L94" s="12"/>
      <c r="M94" s="10"/>
      <c r="N94" s="11"/>
    </row>
    <row r="95" spans="1:14" x14ac:dyDescent="0.2">
      <c r="A95" s="11"/>
      <c r="B95" s="10"/>
      <c r="C95" s="10"/>
      <c r="D95" s="10"/>
      <c r="E95" s="10"/>
      <c r="F95" s="11"/>
      <c r="G95" s="10"/>
      <c r="H95" s="11"/>
      <c r="I95" s="11"/>
      <c r="J95" s="12"/>
      <c r="K95" s="12"/>
      <c r="L95" s="12"/>
      <c r="M95" s="10"/>
      <c r="N95" s="11"/>
    </row>
    <row r="96" spans="1:14" x14ac:dyDescent="0.2">
      <c r="A96" s="11"/>
      <c r="B96" s="10"/>
      <c r="C96" s="10"/>
      <c r="D96" s="10"/>
      <c r="E96" s="10"/>
      <c r="F96" s="11"/>
      <c r="G96" s="10"/>
      <c r="H96" s="11"/>
      <c r="I96" s="11"/>
      <c r="J96" s="12"/>
      <c r="K96" s="12"/>
      <c r="L96" s="12"/>
      <c r="M96" s="10"/>
      <c r="N96" s="11"/>
    </row>
    <row r="97" spans="1:14" x14ac:dyDescent="0.2">
      <c r="A97" s="11"/>
      <c r="B97" s="10"/>
      <c r="C97" s="10"/>
      <c r="D97" s="10"/>
      <c r="E97" s="10"/>
      <c r="F97" s="11"/>
      <c r="G97" s="10"/>
      <c r="H97" s="11"/>
      <c r="I97" s="11"/>
      <c r="J97" s="12"/>
      <c r="K97" s="12"/>
      <c r="L97" s="12"/>
      <c r="M97" s="10"/>
      <c r="N97" s="11"/>
    </row>
    <row r="98" spans="1:14" x14ac:dyDescent="0.2">
      <c r="A98" s="11"/>
      <c r="B98" s="10"/>
      <c r="C98" s="10"/>
      <c r="D98" s="10"/>
      <c r="E98" s="10"/>
      <c r="F98" s="11"/>
      <c r="G98" s="10"/>
      <c r="H98" s="11"/>
      <c r="I98" s="11"/>
      <c r="J98" s="12"/>
      <c r="K98" s="12"/>
      <c r="L98" s="12"/>
      <c r="M98" s="10"/>
      <c r="N98" s="11"/>
    </row>
    <row r="99" spans="1:14" x14ac:dyDescent="0.2">
      <c r="A99" s="11"/>
      <c r="B99" s="10"/>
      <c r="C99" s="10"/>
      <c r="D99" s="10"/>
      <c r="E99" s="10"/>
      <c r="F99" s="11"/>
      <c r="G99" s="10"/>
      <c r="H99" s="11"/>
      <c r="I99" s="11"/>
      <c r="J99" s="12"/>
      <c r="K99" s="12"/>
      <c r="L99" s="12"/>
      <c r="M99" s="10"/>
      <c r="N99" s="11"/>
    </row>
    <row r="100" spans="1:14" x14ac:dyDescent="0.2">
      <c r="A100" s="11"/>
      <c r="B100" s="10"/>
      <c r="C100" s="10"/>
      <c r="D100" s="10"/>
      <c r="E100" s="10"/>
      <c r="F100" s="11"/>
      <c r="G100" s="10"/>
      <c r="H100" s="11"/>
      <c r="I100" s="11"/>
      <c r="J100" s="12"/>
      <c r="K100" s="12"/>
      <c r="L100" s="12"/>
      <c r="M100" s="10"/>
      <c r="N100" s="11"/>
    </row>
    <row r="101" spans="1:14" x14ac:dyDescent="0.2">
      <c r="A101" s="11"/>
      <c r="B101" s="10"/>
      <c r="C101" s="10"/>
      <c r="D101" s="10"/>
      <c r="E101" s="10"/>
      <c r="F101" s="11"/>
      <c r="G101" s="10"/>
      <c r="H101" s="11"/>
      <c r="I101" s="11"/>
      <c r="J101" s="12"/>
      <c r="K101" s="12"/>
      <c r="L101" s="12"/>
      <c r="M101" s="10"/>
      <c r="N101" s="11"/>
    </row>
    <row r="102" spans="1:14" x14ac:dyDescent="0.2">
      <c r="A102" s="11"/>
      <c r="B102" s="10"/>
      <c r="C102" s="10"/>
      <c r="D102" s="10"/>
      <c r="E102" s="10"/>
      <c r="F102" s="11"/>
      <c r="G102" s="10"/>
      <c r="H102" s="11"/>
      <c r="I102" s="11"/>
      <c r="J102" s="12"/>
      <c r="K102" s="12"/>
      <c r="L102" s="12"/>
      <c r="M102" s="10"/>
      <c r="N102" s="11"/>
    </row>
    <row r="103" spans="1:14" x14ac:dyDescent="0.2">
      <c r="A103" s="11"/>
      <c r="B103" s="10"/>
      <c r="C103" s="10"/>
      <c r="D103" s="10"/>
      <c r="E103" s="10"/>
      <c r="F103" s="11"/>
      <c r="G103" s="10"/>
      <c r="H103" s="11"/>
      <c r="I103" s="11"/>
      <c r="J103" s="12"/>
      <c r="K103" s="12"/>
      <c r="L103" s="12"/>
      <c r="M103" s="10"/>
      <c r="N103" s="11"/>
    </row>
    <row r="104" spans="1:14" x14ac:dyDescent="0.2">
      <c r="A104" s="11"/>
      <c r="B104" s="10"/>
      <c r="C104" s="10"/>
      <c r="D104" s="10"/>
      <c r="E104" s="10"/>
      <c r="F104" s="11"/>
      <c r="G104" s="10"/>
      <c r="H104" s="11"/>
      <c r="I104" s="11"/>
      <c r="J104" s="12"/>
      <c r="K104" s="12"/>
      <c r="L104" s="12"/>
      <c r="M104" s="10"/>
      <c r="N104" s="11"/>
    </row>
    <row r="105" spans="1:14" x14ac:dyDescent="0.2">
      <c r="A105" s="11"/>
      <c r="B105" s="10"/>
      <c r="C105" s="10"/>
      <c r="D105" s="10"/>
      <c r="E105" s="10"/>
      <c r="F105" s="11"/>
      <c r="G105" s="10"/>
      <c r="H105" s="11"/>
      <c r="I105" s="11"/>
      <c r="J105" s="12"/>
      <c r="K105" s="12"/>
      <c r="L105" s="12"/>
      <c r="M105" s="10"/>
      <c r="N105" s="11"/>
    </row>
    <row r="106" spans="1:14" x14ac:dyDescent="0.2">
      <c r="A106" s="11"/>
      <c r="B106" s="10"/>
      <c r="C106" s="10"/>
      <c r="D106" s="10"/>
      <c r="E106" s="10"/>
      <c r="F106" s="11"/>
      <c r="G106" s="10"/>
      <c r="H106" s="11"/>
      <c r="I106" s="11"/>
      <c r="J106" s="12"/>
      <c r="K106" s="12"/>
      <c r="L106" s="12"/>
      <c r="M106" s="10"/>
      <c r="N106" s="11"/>
    </row>
    <row r="107" spans="1:14" x14ac:dyDescent="0.2">
      <c r="A107" s="11"/>
      <c r="B107" s="10"/>
      <c r="C107" s="10"/>
      <c r="D107" s="10"/>
      <c r="E107" s="10"/>
      <c r="F107" s="11"/>
      <c r="G107" s="10"/>
      <c r="H107" s="11"/>
      <c r="I107" s="11"/>
      <c r="J107" s="12"/>
      <c r="K107" s="12"/>
      <c r="L107" s="12"/>
      <c r="M107" s="10"/>
      <c r="N107" s="11"/>
    </row>
    <row r="108" spans="1:14" x14ac:dyDescent="0.2">
      <c r="A108" s="11"/>
      <c r="B108" s="10"/>
      <c r="C108" s="10"/>
      <c r="D108" s="10"/>
      <c r="E108" s="10"/>
      <c r="F108" s="11"/>
      <c r="G108" s="10"/>
      <c r="H108" s="11"/>
      <c r="I108" s="11"/>
      <c r="J108" s="12"/>
      <c r="K108" s="12"/>
      <c r="L108" s="12"/>
      <c r="M108" s="10"/>
      <c r="N108" s="11"/>
    </row>
    <row r="109" spans="1:14" x14ac:dyDescent="0.2">
      <c r="A109" s="11"/>
      <c r="B109" s="10"/>
      <c r="C109" s="10"/>
      <c r="D109" s="10"/>
      <c r="E109" s="10"/>
      <c r="F109" s="11"/>
      <c r="G109" s="10"/>
      <c r="H109" s="11"/>
      <c r="I109" s="11"/>
      <c r="J109" s="12"/>
      <c r="K109" s="12"/>
      <c r="L109" s="12"/>
      <c r="M109" s="10"/>
      <c r="N109" s="11"/>
    </row>
    <row r="110" spans="1:14" x14ac:dyDescent="0.2">
      <c r="A110" s="11"/>
      <c r="B110" s="10"/>
      <c r="C110" s="10"/>
      <c r="D110" s="10"/>
      <c r="E110" s="10"/>
      <c r="F110" s="11"/>
      <c r="G110" s="10"/>
      <c r="H110" s="11"/>
      <c r="I110" s="11"/>
      <c r="J110" s="12"/>
      <c r="K110" s="12"/>
      <c r="L110" s="12"/>
      <c r="M110" s="10"/>
      <c r="N110" s="11"/>
    </row>
    <row r="111" spans="1:14" x14ac:dyDescent="0.2">
      <c r="A111" s="11"/>
      <c r="B111" s="10"/>
      <c r="C111" s="10"/>
      <c r="D111" s="10"/>
      <c r="E111" s="10"/>
      <c r="F111" s="11"/>
      <c r="G111" s="10"/>
      <c r="H111" s="11"/>
      <c r="I111" s="11"/>
      <c r="J111" s="12"/>
      <c r="K111" s="12"/>
      <c r="L111" s="12"/>
      <c r="M111" s="10"/>
      <c r="N111" s="11"/>
    </row>
    <row r="112" spans="1:14" x14ac:dyDescent="0.2">
      <c r="A112" s="11"/>
      <c r="B112" s="10"/>
      <c r="C112" s="10"/>
      <c r="D112" s="10"/>
      <c r="E112" s="10"/>
      <c r="F112" s="11"/>
      <c r="G112" s="10"/>
      <c r="H112" s="11"/>
      <c r="I112" s="11"/>
      <c r="J112" s="12"/>
      <c r="K112" s="12"/>
      <c r="L112" s="12"/>
      <c r="M112" s="10"/>
      <c r="N112" s="11"/>
    </row>
    <row r="113" spans="1:14" x14ac:dyDescent="0.2">
      <c r="A113" s="11"/>
      <c r="B113" s="10"/>
      <c r="C113" s="10"/>
      <c r="D113" s="10"/>
      <c r="E113" s="10"/>
      <c r="F113" s="11"/>
      <c r="G113" s="10"/>
      <c r="H113" s="11"/>
      <c r="I113" s="11"/>
      <c r="J113" s="12"/>
      <c r="K113" s="12"/>
      <c r="L113" s="12"/>
      <c r="M113" s="10"/>
      <c r="N113" s="11"/>
    </row>
    <row r="114" spans="1:14" x14ac:dyDescent="0.2">
      <c r="A114" s="11"/>
      <c r="B114" s="10"/>
      <c r="C114" s="10"/>
      <c r="D114" s="10"/>
      <c r="E114" s="10"/>
      <c r="F114" s="11"/>
      <c r="G114" s="10"/>
      <c r="H114" s="11"/>
      <c r="I114" s="11"/>
      <c r="J114" s="12"/>
      <c r="K114" s="12"/>
      <c r="L114" s="12"/>
      <c r="M114" s="10"/>
      <c r="N114" s="11"/>
    </row>
    <row r="115" spans="1:14" x14ac:dyDescent="0.2">
      <c r="A115" s="11"/>
      <c r="B115" s="10"/>
      <c r="C115" s="10"/>
      <c r="D115" s="10"/>
      <c r="E115" s="10"/>
      <c r="F115" s="11"/>
      <c r="G115" s="10"/>
      <c r="H115" s="11"/>
      <c r="I115" s="11"/>
      <c r="J115" s="12"/>
      <c r="K115" s="12"/>
      <c r="L115" s="12"/>
      <c r="M115" s="10"/>
      <c r="N115" s="11"/>
    </row>
    <row r="116" spans="1:14" x14ac:dyDescent="0.2">
      <c r="A116" s="11"/>
      <c r="B116" s="10"/>
      <c r="C116" s="10"/>
      <c r="D116" s="10"/>
      <c r="E116" s="10"/>
      <c r="F116" s="11"/>
      <c r="G116" s="10"/>
      <c r="H116" s="11"/>
      <c r="I116" s="11"/>
      <c r="J116" s="12"/>
      <c r="K116" s="12"/>
      <c r="L116" s="12"/>
      <c r="M116" s="10"/>
      <c r="N116" s="11"/>
    </row>
    <row r="117" spans="1:14" x14ac:dyDescent="0.2">
      <c r="A117" s="11"/>
      <c r="B117" s="10"/>
      <c r="C117" s="10"/>
      <c r="D117" s="10"/>
      <c r="E117" s="10"/>
      <c r="F117" s="11"/>
      <c r="G117" s="10"/>
      <c r="H117" s="11"/>
      <c r="I117" s="11"/>
      <c r="J117" s="12"/>
      <c r="K117" s="12"/>
      <c r="L117" s="12"/>
      <c r="M117" s="10"/>
      <c r="N117" s="11"/>
    </row>
    <row r="118" spans="1:14" x14ac:dyDescent="0.2">
      <c r="A118" s="11"/>
      <c r="B118" s="10"/>
      <c r="C118" s="10"/>
      <c r="D118" s="10"/>
      <c r="E118" s="10"/>
      <c r="F118" s="11"/>
      <c r="G118" s="10"/>
      <c r="H118" s="11"/>
      <c r="I118" s="11"/>
      <c r="J118" s="12"/>
      <c r="K118" s="12"/>
      <c r="L118" s="12"/>
      <c r="M118" s="10"/>
      <c r="N118" s="11"/>
    </row>
    <row r="119" spans="1:14" x14ac:dyDescent="0.2">
      <c r="A119" s="11"/>
      <c r="B119" s="10"/>
      <c r="C119" s="10"/>
      <c r="D119" s="10"/>
      <c r="E119" s="10"/>
      <c r="F119" s="11"/>
      <c r="G119" s="10"/>
      <c r="H119" s="11"/>
      <c r="I119" s="11"/>
      <c r="J119" s="12"/>
      <c r="K119" s="12"/>
      <c r="L119" s="12"/>
      <c r="M119" s="10"/>
      <c r="N119" s="11"/>
    </row>
    <row r="120" spans="1:14" x14ac:dyDescent="0.2">
      <c r="A120" s="11"/>
      <c r="B120" s="10"/>
      <c r="C120" s="10"/>
      <c r="D120" s="10"/>
      <c r="E120" s="10"/>
      <c r="F120" s="11"/>
      <c r="G120" s="10"/>
      <c r="H120" s="11"/>
      <c r="I120" s="11"/>
      <c r="J120" s="12"/>
      <c r="K120" s="12"/>
      <c r="L120" s="12"/>
      <c r="M120" s="10"/>
      <c r="N120" s="11"/>
    </row>
    <row r="121" spans="1:14" x14ac:dyDescent="0.2">
      <c r="A121" s="11"/>
      <c r="B121" s="10"/>
      <c r="C121" s="10"/>
      <c r="D121" s="10"/>
      <c r="E121" s="10"/>
      <c r="F121" s="11"/>
      <c r="G121" s="10"/>
      <c r="H121" s="11"/>
      <c r="I121" s="11"/>
      <c r="J121" s="12"/>
      <c r="K121" s="12"/>
      <c r="L121" s="12"/>
      <c r="M121" s="10"/>
      <c r="N121" s="11"/>
    </row>
    <row r="122" spans="1:14" x14ac:dyDescent="0.2">
      <c r="A122" s="11"/>
      <c r="B122" s="10"/>
      <c r="C122" s="10"/>
      <c r="D122" s="10"/>
      <c r="E122" s="10"/>
      <c r="F122" s="11"/>
      <c r="G122" s="10"/>
      <c r="H122" s="11"/>
      <c r="I122" s="11"/>
      <c r="J122" s="12"/>
      <c r="K122" s="12"/>
      <c r="L122" s="12"/>
      <c r="M122" s="10"/>
      <c r="N122" s="11"/>
    </row>
    <row r="123" spans="1:14" x14ac:dyDescent="0.2">
      <c r="A123" s="11"/>
      <c r="B123" s="10"/>
      <c r="C123" s="10"/>
      <c r="D123" s="10"/>
      <c r="E123" s="10"/>
      <c r="F123" s="11"/>
      <c r="G123" s="10"/>
      <c r="H123" s="11"/>
      <c r="I123" s="11"/>
      <c r="J123" s="12"/>
      <c r="K123" s="12"/>
      <c r="L123" s="12"/>
      <c r="M123" s="10"/>
      <c r="N123" s="11"/>
    </row>
    <row r="124" spans="1:14" x14ac:dyDescent="0.2">
      <c r="A124" s="11"/>
      <c r="B124" s="10"/>
      <c r="C124" s="10"/>
      <c r="D124" s="10"/>
      <c r="E124" s="10"/>
      <c r="F124" s="11"/>
      <c r="G124" s="10"/>
      <c r="H124" s="11"/>
      <c r="I124" s="11"/>
      <c r="J124" s="12"/>
      <c r="K124" s="12"/>
      <c r="L124" s="12"/>
      <c r="M124" s="10"/>
      <c r="N124" s="11"/>
    </row>
    <row r="125" spans="1:14" x14ac:dyDescent="0.2">
      <c r="A125" s="11"/>
      <c r="B125" s="10"/>
      <c r="C125" s="10"/>
      <c r="D125" s="10"/>
      <c r="E125" s="10"/>
      <c r="F125" s="11"/>
      <c r="G125" s="10"/>
      <c r="H125" s="11"/>
      <c r="I125" s="11"/>
      <c r="J125" s="12"/>
      <c r="K125" s="12"/>
      <c r="L125" s="12"/>
      <c r="M125" s="10"/>
      <c r="N125" s="11"/>
    </row>
    <row r="126" spans="1:14" x14ac:dyDescent="0.2">
      <c r="A126" s="11"/>
      <c r="B126" s="10"/>
      <c r="C126" s="10"/>
      <c r="D126" s="10"/>
      <c r="E126" s="10"/>
      <c r="F126" s="11"/>
      <c r="G126" s="10"/>
      <c r="H126" s="11"/>
      <c r="I126" s="11"/>
      <c r="J126" s="12"/>
      <c r="K126" s="12"/>
      <c r="L126" s="12"/>
      <c r="M126" s="10"/>
      <c r="N126" s="11"/>
    </row>
    <row r="127" spans="1:14" x14ac:dyDescent="0.2">
      <c r="A127" s="11"/>
      <c r="B127" s="10"/>
      <c r="C127" s="10"/>
      <c r="D127" s="10"/>
      <c r="E127" s="10"/>
      <c r="F127" s="11"/>
      <c r="G127" s="10"/>
      <c r="H127" s="11"/>
      <c r="I127" s="11"/>
      <c r="J127" s="12"/>
      <c r="K127" s="12"/>
      <c r="L127" s="12"/>
      <c r="M127" s="10"/>
      <c r="N127" s="11"/>
    </row>
    <row r="128" spans="1:14" x14ac:dyDescent="0.2">
      <c r="A128" s="11"/>
      <c r="B128" s="10"/>
      <c r="C128" s="10"/>
      <c r="D128" s="10"/>
      <c r="E128" s="10"/>
      <c r="F128" s="11"/>
      <c r="G128" s="10"/>
      <c r="H128" s="11"/>
      <c r="I128" s="11"/>
      <c r="J128" s="12"/>
      <c r="K128" s="12"/>
      <c r="L128" s="12"/>
      <c r="M128" s="10"/>
      <c r="N128" s="11"/>
    </row>
    <row r="129" spans="1:14" x14ac:dyDescent="0.2">
      <c r="A129" s="11"/>
      <c r="B129" s="10"/>
      <c r="C129" s="10"/>
      <c r="D129" s="10"/>
      <c r="E129" s="10"/>
      <c r="F129" s="11"/>
      <c r="G129" s="10"/>
      <c r="H129" s="11"/>
      <c r="I129" s="11"/>
      <c r="J129" s="12"/>
      <c r="K129" s="12"/>
      <c r="L129" s="12"/>
      <c r="M129" s="10"/>
      <c r="N129" s="11"/>
    </row>
    <row r="130" spans="1:14" x14ac:dyDescent="0.2">
      <c r="A130" s="11"/>
      <c r="B130" s="10"/>
      <c r="C130" s="10"/>
      <c r="D130" s="10"/>
      <c r="E130" s="10"/>
      <c r="F130" s="11"/>
      <c r="G130" s="10"/>
      <c r="H130" s="11"/>
      <c r="I130" s="11"/>
      <c r="J130" s="12"/>
      <c r="K130" s="12"/>
      <c r="L130" s="12"/>
      <c r="M130" s="10"/>
      <c r="N130" s="11"/>
    </row>
    <row r="131" spans="1:14" x14ac:dyDescent="0.2">
      <c r="A131" s="11"/>
      <c r="B131" s="10"/>
      <c r="C131" s="10"/>
      <c r="D131" s="10"/>
      <c r="E131" s="10"/>
      <c r="F131" s="11"/>
      <c r="G131" s="10"/>
      <c r="H131" s="11"/>
      <c r="I131" s="11"/>
      <c r="J131" s="12"/>
      <c r="K131" s="12"/>
      <c r="L131" s="12"/>
      <c r="M131" s="10"/>
      <c r="N131" s="11"/>
    </row>
    <row r="132" spans="1:14" x14ac:dyDescent="0.2">
      <c r="A132" s="11"/>
      <c r="B132" s="10"/>
      <c r="C132" s="10"/>
      <c r="D132" s="10"/>
      <c r="E132" s="10"/>
      <c r="F132" s="11"/>
      <c r="G132" s="10"/>
      <c r="H132" s="11"/>
      <c r="I132" s="11"/>
      <c r="J132" s="12"/>
      <c r="K132" s="12"/>
      <c r="L132" s="12"/>
      <c r="M132" s="10"/>
      <c r="N132" s="11"/>
    </row>
    <row r="133" spans="1:14" x14ac:dyDescent="0.2">
      <c r="A133" s="11"/>
      <c r="B133" s="10"/>
      <c r="C133" s="10"/>
      <c r="D133" s="10"/>
      <c r="E133" s="10"/>
      <c r="F133" s="11"/>
      <c r="G133" s="10"/>
      <c r="H133" s="11"/>
      <c r="I133" s="11"/>
      <c r="J133" s="12"/>
      <c r="K133" s="12"/>
      <c r="L133" s="12"/>
      <c r="M133" s="10"/>
      <c r="N133" s="11"/>
    </row>
    <row r="134" spans="1:14" x14ac:dyDescent="0.2">
      <c r="A134" s="11"/>
      <c r="B134" s="10"/>
      <c r="C134" s="10"/>
      <c r="D134" s="10"/>
      <c r="E134" s="10"/>
      <c r="F134" s="11"/>
      <c r="G134" s="10"/>
      <c r="H134" s="11"/>
      <c r="I134" s="11"/>
      <c r="J134" s="12"/>
      <c r="K134" s="12"/>
      <c r="L134" s="12"/>
      <c r="M134" s="10"/>
      <c r="N134" s="11"/>
    </row>
    <row r="135" spans="1:14" x14ac:dyDescent="0.2">
      <c r="A135" s="11"/>
      <c r="B135" s="10"/>
      <c r="C135" s="10"/>
      <c r="D135" s="10"/>
      <c r="E135" s="10"/>
      <c r="F135" s="11"/>
      <c r="G135" s="10"/>
      <c r="H135" s="11"/>
      <c r="I135" s="11"/>
      <c r="J135" s="12"/>
      <c r="K135" s="12"/>
      <c r="L135" s="12"/>
      <c r="M135" s="10"/>
      <c r="N135" s="11"/>
    </row>
    <row r="136" spans="1:14" x14ac:dyDescent="0.2">
      <c r="A136" s="11"/>
      <c r="B136" s="10"/>
      <c r="C136" s="10"/>
      <c r="D136" s="10"/>
      <c r="E136" s="10"/>
      <c r="F136" s="11"/>
      <c r="G136" s="10"/>
      <c r="H136" s="11"/>
      <c r="I136" s="11"/>
      <c r="J136" s="12"/>
      <c r="K136" s="12"/>
      <c r="L136" s="12"/>
      <c r="M136" s="10"/>
      <c r="N136" s="11"/>
    </row>
    <row r="137" spans="1:14" x14ac:dyDescent="0.2">
      <c r="A137" s="11"/>
      <c r="B137" s="10"/>
      <c r="C137" s="10"/>
      <c r="D137" s="10"/>
      <c r="E137" s="10"/>
      <c r="F137" s="11"/>
      <c r="G137" s="10"/>
      <c r="H137" s="11"/>
      <c r="I137" s="11"/>
      <c r="J137" s="12"/>
      <c r="K137" s="12"/>
      <c r="L137" s="12"/>
      <c r="M137" s="10"/>
      <c r="N137" s="11"/>
    </row>
    <row r="138" spans="1:14" x14ac:dyDescent="0.2">
      <c r="A138" s="11"/>
      <c r="B138" s="10"/>
      <c r="C138" s="10"/>
      <c r="D138" s="10"/>
      <c r="E138" s="10"/>
      <c r="F138" s="11"/>
      <c r="G138" s="10"/>
      <c r="H138" s="11"/>
      <c r="I138" s="11"/>
      <c r="J138" s="12"/>
      <c r="K138" s="12"/>
      <c r="L138" s="12"/>
      <c r="M138" s="10"/>
      <c r="N138" s="11"/>
    </row>
    <row r="139" spans="1:14" x14ac:dyDescent="0.2">
      <c r="A139" s="11"/>
      <c r="B139" s="10"/>
      <c r="C139" s="10"/>
      <c r="D139" s="10"/>
      <c r="E139" s="10"/>
      <c r="F139" s="11"/>
      <c r="G139" s="10"/>
      <c r="H139" s="11"/>
      <c r="I139" s="11"/>
      <c r="J139" s="12"/>
      <c r="K139" s="12"/>
      <c r="L139" s="12"/>
      <c r="M139" s="10"/>
      <c r="N139" s="11"/>
    </row>
    <row r="140" spans="1:14" x14ac:dyDescent="0.2">
      <c r="A140" s="11"/>
      <c r="B140" s="10"/>
      <c r="C140" s="10"/>
      <c r="D140" s="10"/>
      <c r="E140" s="10"/>
      <c r="F140" s="11"/>
      <c r="G140" s="10"/>
      <c r="H140" s="11"/>
      <c r="I140" s="11"/>
      <c r="J140" s="12"/>
      <c r="K140" s="12"/>
      <c r="L140" s="12"/>
      <c r="M140" s="10"/>
      <c r="N140" s="11"/>
    </row>
    <row r="141" spans="1:14" x14ac:dyDescent="0.2">
      <c r="A141" s="11"/>
      <c r="B141" s="10"/>
      <c r="C141" s="10"/>
      <c r="D141" s="10"/>
      <c r="E141" s="10"/>
      <c r="F141" s="11"/>
      <c r="G141" s="10"/>
      <c r="H141" s="11"/>
      <c r="I141" s="11"/>
      <c r="J141" s="12"/>
      <c r="K141" s="12"/>
      <c r="L141" s="12"/>
      <c r="M141" s="10"/>
      <c r="N141" s="11"/>
    </row>
    <row r="142" spans="1:14" x14ac:dyDescent="0.2">
      <c r="A142" s="11"/>
      <c r="B142" s="10"/>
      <c r="C142" s="10"/>
      <c r="D142" s="10"/>
      <c r="E142" s="10"/>
      <c r="F142" s="11"/>
      <c r="G142" s="10"/>
      <c r="H142" s="11"/>
      <c r="I142" s="11"/>
      <c r="J142" s="12"/>
      <c r="K142" s="12"/>
      <c r="L142" s="12"/>
      <c r="M142" s="10"/>
      <c r="N142" s="11"/>
    </row>
    <row r="143" spans="1:14" x14ac:dyDescent="0.2">
      <c r="A143" s="11"/>
      <c r="B143" s="10"/>
      <c r="C143" s="10"/>
      <c r="D143" s="10"/>
      <c r="E143" s="10"/>
      <c r="F143" s="11"/>
      <c r="G143" s="10"/>
      <c r="H143" s="11"/>
      <c r="I143" s="11"/>
      <c r="J143" s="12"/>
      <c r="K143" s="12"/>
      <c r="L143" s="12"/>
      <c r="M143" s="10"/>
      <c r="N143" s="11"/>
    </row>
    <row r="144" spans="1:14" x14ac:dyDescent="0.2">
      <c r="A144" s="11"/>
      <c r="B144" s="10"/>
      <c r="C144" s="10"/>
      <c r="D144" s="10"/>
      <c r="E144" s="10"/>
      <c r="F144" s="11"/>
      <c r="G144" s="10"/>
      <c r="H144" s="11"/>
      <c r="I144" s="11"/>
      <c r="J144" s="12"/>
      <c r="K144" s="12"/>
      <c r="L144" s="12"/>
      <c r="M144" s="10"/>
      <c r="N144" s="11"/>
    </row>
    <row r="145" spans="1:14" x14ac:dyDescent="0.2">
      <c r="A145" s="11"/>
      <c r="B145" s="10"/>
      <c r="C145" s="10"/>
      <c r="D145" s="10"/>
      <c r="E145" s="10"/>
      <c r="F145" s="11"/>
      <c r="G145" s="10"/>
      <c r="H145" s="11"/>
      <c r="I145" s="11"/>
      <c r="J145" s="12"/>
      <c r="K145" s="12"/>
      <c r="L145" s="12"/>
      <c r="M145" s="10"/>
      <c r="N145" s="11"/>
    </row>
    <row r="146" spans="1:14" x14ac:dyDescent="0.2">
      <c r="A146" s="11"/>
      <c r="B146" s="10"/>
      <c r="C146" s="10"/>
      <c r="D146" s="10"/>
      <c r="E146" s="10"/>
      <c r="F146" s="11"/>
      <c r="G146" s="10"/>
      <c r="H146" s="11"/>
      <c r="I146" s="11"/>
      <c r="J146" s="12"/>
      <c r="K146" s="12"/>
      <c r="L146" s="12"/>
      <c r="M146" s="10"/>
      <c r="N146" s="11"/>
    </row>
    <row r="147" spans="1:14" x14ac:dyDescent="0.2">
      <c r="A147" s="11"/>
      <c r="B147" s="10"/>
      <c r="C147" s="10"/>
      <c r="D147" s="10"/>
      <c r="E147" s="10"/>
      <c r="F147" s="11"/>
      <c r="G147" s="10"/>
      <c r="H147" s="11"/>
      <c r="I147" s="11"/>
      <c r="J147" s="12"/>
      <c r="K147" s="12"/>
      <c r="L147" s="12"/>
      <c r="M147" s="10"/>
      <c r="N147" s="11"/>
    </row>
    <row r="148" spans="1:14" x14ac:dyDescent="0.2">
      <c r="A148" s="11"/>
      <c r="B148" s="10"/>
      <c r="C148" s="10"/>
      <c r="D148" s="10"/>
      <c r="E148" s="10"/>
      <c r="F148" s="11"/>
      <c r="G148" s="10"/>
      <c r="H148" s="11"/>
      <c r="I148" s="11"/>
      <c r="J148" s="12"/>
      <c r="K148" s="12"/>
      <c r="L148" s="12"/>
      <c r="M148" s="10"/>
      <c r="N148" s="11"/>
    </row>
    <row r="149" spans="1:14" x14ac:dyDescent="0.2">
      <c r="A149" s="11"/>
      <c r="B149" s="10"/>
      <c r="C149" s="10"/>
      <c r="D149" s="10"/>
      <c r="E149" s="10"/>
      <c r="F149" s="11"/>
      <c r="G149" s="10"/>
      <c r="H149" s="11"/>
      <c r="I149" s="11"/>
      <c r="J149" s="12"/>
      <c r="K149" s="12"/>
      <c r="L149" s="12"/>
      <c r="M149" s="10"/>
      <c r="N149" s="11"/>
    </row>
    <row r="150" spans="1:14" x14ac:dyDescent="0.2">
      <c r="A150" s="11"/>
      <c r="B150" s="10"/>
      <c r="C150" s="10"/>
      <c r="D150" s="10"/>
      <c r="E150" s="10"/>
      <c r="F150" s="11"/>
      <c r="G150" s="10"/>
      <c r="H150" s="11"/>
      <c r="I150" s="11"/>
      <c r="J150" s="12"/>
      <c r="K150" s="12"/>
      <c r="L150" s="12"/>
      <c r="M150" s="10"/>
      <c r="N150" s="11"/>
    </row>
    <row r="151" spans="1:14" x14ac:dyDescent="0.2">
      <c r="A151" s="11"/>
      <c r="B151" s="10"/>
      <c r="C151" s="10"/>
      <c r="D151" s="10"/>
      <c r="E151" s="10"/>
      <c r="F151" s="11"/>
      <c r="G151" s="10"/>
      <c r="H151" s="11"/>
      <c r="I151" s="11"/>
      <c r="J151" s="12"/>
      <c r="K151" s="12"/>
      <c r="L151" s="12"/>
      <c r="M151" s="10"/>
      <c r="N151" s="11"/>
    </row>
    <row r="152" spans="1:14" x14ac:dyDescent="0.2">
      <c r="A152" s="11"/>
      <c r="B152" s="10"/>
      <c r="C152" s="10"/>
      <c r="D152" s="10"/>
      <c r="E152" s="10"/>
      <c r="F152" s="11"/>
      <c r="G152" s="10"/>
      <c r="H152" s="11"/>
      <c r="I152" s="11"/>
      <c r="J152" s="12"/>
      <c r="K152" s="12"/>
      <c r="L152" s="12"/>
      <c r="M152" s="10"/>
      <c r="N152" s="11"/>
    </row>
    <row r="153" spans="1:14" x14ac:dyDescent="0.2">
      <c r="A153" s="11"/>
      <c r="B153" s="10"/>
      <c r="C153" s="10"/>
      <c r="D153" s="10"/>
      <c r="E153" s="10"/>
      <c r="F153" s="11"/>
      <c r="G153" s="10"/>
      <c r="H153" s="11"/>
      <c r="I153" s="11"/>
      <c r="J153" s="12"/>
      <c r="K153" s="12"/>
      <c r="L153" s="12"/>
      <c r="M153" s="10"/>
      <c r="N153" s="11"/>
    </row>
    <row r="154" spans="1:14" x14ac:dyDescent="0.2">
      <c r="A154" s="11"/>
      <c r="B154" s="10"/>
      <c r="C154" s="10"/>
      <c r="D154" s="10"/>
      <c r="E154" s="10"/>
      <c r="F154" s="11"/>
      <c r="G154" s="10"/>
      <c r="H154" s="11"/>
      <c r="I154" s="11"/>
      <c r="J154" s="12"/>
      <c r="K154" s="12"/>
      <c r="L154" s="12"/>
      <c r="M154" s="10"/>
      <c r="N154" s="11"/>
    </row>
  </sheetData>
  <sheetProtection formatCells="0" formatRows="0" insertRows="0" deleteRows="0" selectLockedCells="1"/>
  <mergeCells count="2">
    <mergeCell ref="B1:L1"/>
    <mergeCell ref="M1:N1"/>
  </mergeCells>
  <phoneticPr fontId="5" type="noConversion"/>
  <pageMargins left="0.19685039370078741" right="0.19685039370078741" top="0.19685039370078741" bottom="0.23622047244094491" header="0.19685039370078741" footer="0.11811023622047245"/>
  <pageSetup paperSize="9" scale="9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29"/>
  <sheetViews>
    <sheetView showGridLines="0" zoomScaleNormal="100" workbookViewId="0">
      <pane ySplit="2" topLeftCell="A3" activePane="bottomLeft" state="frozen"/>
      <selection pane="bottomLeft" activeCell="B3" sqref="B3"/>
    </sheetView>
  </sheetViews>
  <sheetFormatPr defaultRowHeight="12.75" x14ac:dyDescent="0.2"/>
  <cols>
    <col min="1" max="1" width="4.28515625" customWidth="1"/>
    <col min="2" max="2" width="12.42578125" customWidth="1"/>
    <col min="3" max="3" width="13.5703125" customWidth="1"/>
    <col min="4" max="4" width="39.5703125" customWidth="1"/>
    <col min="5" max="5" width="7.42578125" customWidth="1"/>
    <col min="6" max="6" width="10.140625" customWidth="1"/>
    <col min="7" max="8" width="3.5703125" customWidth="1"/>
    <col min="12" max="13" width="13.5703125" customWidth="1"/>
  </cols>
  <sheetData>
    <row r="1" spans="1:14" s="2" customFormat="1" ht="15.75" x14ac:dyDescent="0.25">
      <c r="A1" s="29" t="s">
        <v>13</v>
      </c>
      <c r="B1" s="71" t="s">
        <v>20</v>
      </c>
      <c r="C1" s="71"/>
      <c r="D1" s="71"/>
      <c r="E1" s="71"/>
      <c r="F1" s="71"/>
      <c r="G1" s="71"/>
      <c r="H1" s="71"/>
      <c r="I1" s="71"/>
      <c r="J1" s="71"/>
      <c r="K1" s="71"/>
      <c r="L1" s="72" t="e">
        <f>IF('I. program'!M3:N3="","",'I. program'!M3:N3)</f>
        <v>#VALUE!</v>
      </c>
      <c r="M1" s="72"/>
    </row>
    <row r="2" spans="1:14" s="4" customFormat="1" ht="65.25" x14ac:dyDescent="0.2">
      <c r="A2" s="14" t="s">
        <v>0</v>
      </c>
      <c r="B2" s="14" t="s">
        <v>1</v>
      </c>
      <c r="C2" s="14" t="s">
        <v>2</v>
      </c>
      <c r="D2" s="14" t="s">
        <v>3</v>
      </c>
      <c r="E2" s="14" t="s">
        <v>4</v>
      </c>
      <c r="F2" s="14" t="s">
        <v>5</v>
      </c>
      <c r="G2" s="14" t="s">
        <v>6</v>
      </c>
      <c r="H2" s="14" t="s">
        <v>7</v>
      </c>
      <c r="I2" s="14" t="s">
        <v>15</v>
      </c>
      <c r="J2" s="14" t="s">
        <v>16</v>
      </c>
      <c r="K2" s="14" t="s">
        <v>17</v>
      </c>
      <c r="L2" s="14" t="s">
        <v>8</v>
      </c>
      <c r="M2" s="14" t="s">
        <v>9</v>
      </c>
      <c r="N2" s="3"/>
    </row>
    <row r="3" spans="1:14" s="1" customFormat="1" ht="15" x14ac:dyDescent="0.2">
      <c r="A3" s="19">
        <v>1</v>
      </c>
      <c r="B3" s="31"/>
      <c r="C3" s="17"/>
      <c r="D3" s="15"/>
      <c r="E3" s="15"/>
      <c r="F3" s="15"/>
      <c r="G3" s="15"/>
      <c r="H3" s="15"/>
      <c r="I3" s="16"/>
      <c r="J3" s="16"/>
      <c r="K3" s="16"/>
      <c r="L3" s="15"/>
      <c r="M3" s="15"/>
    </row>
    <row r="4" spans="1:14" s="1" customFormat="1" ht="15" x14ac:dyDescent="0.2">
      <c r="A4" s="19">
        <v>2</v>
      </c>
      <c r="B4" s="15"/>
      <c r="C4" s="17"/>
      <c r="D4" s="15"/>
      <c r="E4" s="15"/>
      <c r="F4" s="18"/>
      <c r="G4" s="15"/>
      <c r="H4" s="15"/>
      <c r="I4" s="16"/>
      <c r="J4" s="16"/>
      <c r="K4" s="16"/>
      <c r="L4" s="15"/>
      <c r="M4" s="15"/>
    </row>
    <row r="5" spans="1:14" x14ac:dyDescent="0.2">
      <c r="A5" s="11"/>
      <c r="B5" s="10"/>
      <c r="C5" s="10"/>
      <c r="D5" s="10"/>
      <c r="E5" s="11"/>
      <c r="F5" s="10"/>
      <c r="G5" s="11"/>
      <c r="H5" s="11"/>
      <c r="I5" s="12"/>
      <c r="J5" s="12"/>
      <c r="K5" s="12"/>
      <c r="L5" s="10"/>
      <c r="M5" s="11"/>
    </row>
    <row r="6" spans="1:14" x14ac:dyDescent="0.2">
      <c r="A6" s="11"/>
      <c r="B6" s="10"/>
      <c r="C6" s="10"/>
      <c r="D6" s="10"/>
      <c r="E6" s="11"/>
      <c r="F6" s="10"/>
      <c r="G6" s="11"/>
      <c r="H6" s="11"/>
      <c r="I6" s="12"/>
      <c r="J6" s="12"/>
      <c r="K6" s="12"/>
      <c r="L6" s="10"/>
      <c r="M6" s="11"/>
    </row>
    <row r="7" spans="1:14" x14ac:dyDescent="0.2">
      <c r="A7" s="11"/>
      <c r="B7" s="10"/>
      <c r="C7" s="10"/>
      <c r="D7" s="10"/>
      <c r="E7" s="11"/>
      <c r="F7" s="10"/>
      <c r="G7" s="11"/>
      <c r="H7" s="11"/>
      <c r="I7" s="12"/>
      <c r="J7" s="12"/>
      <c r="K7" s="12"/>
      <c r="L7" s="10"/>
      <c r="M7" s="11"/>
    </row>
    <row r="8" spans="1:14" x14ac:dyDescent="0.2">
      <c r="A8" s="11"/>
      <c r="B8" s="10"/>
      <c r="C8" s="10"/>
      <c r="D8" s="10"/>
      <c r="E8" s="11"/>
      <c r="F8" s="10"/>
      <c r="G8" s="11"/>
      <c r="H8" s="11"/>
      <c r="I8" s="12"/>
      <c r="J8" s="12"/>
      <c r="K8" s="12"/>
      <c r="L8" s="10"/>
      <c r="M8" s="11"/>
    </row>
    <row r="9" spans="1:14" x14ac:dyDescent="0.2">
      <c r="A9" s="11"/>
      <c r="B9" s="10"/>
      <c r="C9" s="10"/>
      <c r="D9" s="10"/>
      <c r="E9" s="11"/>
      <c r="F9" s="10"/>
      <c r="G9" s="11"/>
      <c r="H9" s="11"/>
      <c r="I9" s="12"/>
      <c r="J9" s="12"/>
      <c r="K9" s="12"/>
      <c r="L9" s="10"/>
      <c r="M9" s="11"/>
    </row>
    <row r="10" spans="1:14" x14ac:dyDescent="0.2">
      <c r="A10" s="11"/>
      <c r="B10" s="10"/>
      <c r="C10" s="10"/>
      <c r="D10" s="10"/>
      <c r="E10" s="11"/>
      <c r="F10" s="10"/>
      <c r="G10" s="11"/>
      <c r="H10" s="11"/>
      <c r="I10" s="12"/>
      <c r="J10" s="12"/>
      <c r="K10" s="12"/>
      <c r="L10" s="10"/>
      <c r="M10" s="11"/>
    </row>
    <row r="11" spans="1:14" x14ac:dyDescent="0.2">
      <c r="A11" s="11"/>
      <c r="B11" s="10"/>
      <c r="C11" s="10"/>
      <c r="D11" s="10"/>
      <c r="E11" s="11"/>
      <c r="F11" s="10"/>
      <c r="G11" s="11"/>
      <c r="H11" s="11"/>
      <c r="I11" s="12"/>
      <c r="J11" s="12"/>
      <c r="K11" s="12"/>
      <c r="L11" s="10"/>
      <c r="M11" s="11"/>
    </row>
    <row r="12" spans="1:14" x14ac:dyDescent="0.2">
      <c r="A12" s="11"/>
      <c r="B12" s="10"/>
      <c r="C12" s="10"/>
      <c r="D12" s="10"/>
      <c r="E12" s="11"/>
      <c r="F12" s="10"/>
      <c r="G12" s="11"/>
      <c r="H12" s="11"/>
      <c r="I12" s="12"/>
      <c r="J12" s="12"/>
      <c r="K12" s="12"/>
      <c r="L12" s="10"/>
      <c r="M12" s="11"/>
    </row>
    <row r="13" spans="1:14" x14ac:dyDescent="0.2">
      <c r="A13" s="11"/>
      <c r="B13" s="10"/>
      <c r="C13" s="10"/>
      <c r="D13" s="10"/>
      <c r="E13" s="11"/>
      <c r="F13" s="10"/>
      <c r="G13" s="11"/>
      <c r="H13" s="11"/>
      <c r="I13" s="12"/>
      <c r="J13" s="12"/>
      <c r="K13" s="12"/>
      <c r="L13" s="10"/>
      <c r="M13" s="11"/>
    </row>
    <row r="14" spans="1:14" x14ac:dyDescent="0.2">
      <c r="A14" s="11"/>
      <c r="B14" s="10"/>
      <c r="C14" s="10"/>
      <c r="D14" s="10"/>
      <c r="E14" s="11"/>
      <c r="F14" s="10"/>
      <c r="G14" s="11"/>
      <c r="H14" s="11"/>
      <c r="I14" s="12"/>
      <c r="J14" s="12"/>
      <c r="K14" s="12"/>
      <c r="L14" s="10"/>
      <c r="M14" s="11"/>
    </row>
    <row r="15" spans="1:14" x14ac:dyDescent="0.2">
      <c r="A15" s="11"/>
      <c r="B15" s="10"/>
      <c r="C15" s="10"/>
      <c r="D15" s="10"/>
      <c r="E15" s="11"/>
      <c r="F15" s="10"/>
      <c r="G15" s="11"/>
      <c r="H15" s="11"/>
      <c r="I15" s="12"/>
      <c r="J15" s="12"/>
      <c r="K15" s="12"/>
      <c r="L15" s="10"/>
      <c r="M15" s="11"/>
    </row>
    <row r="16" spans="1:14" x14ac:dyDescent="0.2">
      <c r="A16" s="11"/>
      <c r="B16" s="10"/>
      <c r="C16" s="10"/>
      <c r="D16" s="10"/>
      <c r="E16" s="11"/>
      <c r="F16" s="10"/>
      <c r="G16" s="11"/>
      <c r="H16" s="11"/>
      <c r="I16" s="12"/>
      <c r="J16" s="12"/>
      <c r="K16" s="12"/>
      <c r="L16" s="10"/>
      <c r="M16" s="11"/>
    </row>
    <row r="17" spans="1:13" x14ac:dyDescent="0.2">
      <c r="A17" s="11"/>
      <c r="B17" s="10"/>
      <c r="C17" s="10"/>
      <c r="D17" s="10"/>
      <c r="E17" s="11"/>
      <c r="F17" s="10"/>
      <c r="G17" s="11"/>
      <c r="H17" s="11"/>
      <c r="I17" s="12"/>
      <c r="J17" s="12"/>
      <c r="K17" s="12"/>
      <c r="L17" s="10"/>
      <c r="M17" s="11"/>
    </row>
    <row r="18" spans="1:13" x14ac:dyDescent="0.2">
      <c r="A18" s="11"/>
      <c r="B18" s="10"/>
      <c r="C18" s="10"/>
      <c r="D18" s="10"/>
      <c r="E18" s="11"/>
      <c r="F18" s="10"/>
      <c r="G18" s="11"/>
      <c r="H18" s="11"/>
      <c r="I18" s="12"/>
      <c r="J18" s="12"/>
      <c r="K18" s="12"/>
      <c r="L18" s="10"/>
      <c r="M18" s="11"/>
    </row>
    <row r="19" spans="1:13" x14ac:dyDescent="0.2">
      <c r="A19" s="11"/>
      <c r="B19" s="10"/>
      <c r="C19" s="10"/>
      <c r="D19" s="10"/>
      <c r="E19" s="11"/>
      <c r="F19" s="10"/>
      <c r="G19" s="11"/>
      <c r="H19" s="11"/>
      <c r="I19" s="12"/>
      <c r="J19" s="12"/>
      <c r="K19" s="12"/>
      <c r="L19" s="10"/>
      <c r="M19" s="11"/>
    </row>
    <row r="20" spans="1:13" x14ac:dyDescent="0.2">
      <c r="A20" s="11"/>
      <c r="B20" s="10"/>
      <c r="C20" s="10"/>
      <c r="D20" s="10"/>
      <c r="E20" s="11"/>
      <c r="F20" s="10"/>
      <c r="G20" s="11"/>
      <c r="H20" s="11"/>
      <c r="I20" s="12"/>
      <c r="J20" s="12"/>
      <c r="K20" s="12"/>
      <c r="L20" s="10"/>
      <c r="M20" s="11"/>
    </row>
    <row r="21" spans="1:13" x14ac:dyDescent="0.2">
      <c r="A21" s="11"/>
      <c r="B21" s="10"/>
      <c r="C21" s="10"/>
      <c r="D21" s="10"/>
      <c r="E21" s="11"/>
      <c r="F21" s="10"/>
      <c r="G21" s="11"/>
      <c r="H21" s="11"/>
      <c r="I21" s="12"/>
      <c r="J21" s="12"/>
      <c r="K21" s="12"/>
      <c r="L21" s="10"/>
      <c r="M21" s="11"/>
    </row>
    <row r="22" spans="1:13" x14ac:dyDescent="0.2">
      <c r="A22" s="11"/>
      <c r="B22" s="10"/>
      <c r="C22" s="10"/>
      <c r="D22" s="10"/>
      <c r="E22" s="11"/>
      <c r="F22" s="10"/>
      <c r="G22" s="11"/>
      <c r="H22" s="11"/>
      <c r="I22" s="12"/>
      <c r="J22" s="12"/>
      <c r="K22" s="12"/>
      <c r="L22" s="10"/>
      <c r="M22" s="11"/>
    </row>
    <row r="23" spans="1:13" x14ac:dyDescent="0.2">
      <c r="A23" s="11"/>
      <c r="B23" s="10"/>
      <c r="C23" s="10"/>
      <c r="D23" s="10"/>
      <c r="E23" s="11"/>
      <c r="F23" s="10"/>
      <c r="G23" s="11"/>
      <c r="H23" s="11"/>
      <c r="I23" s="12"/>
      <c r="J23" s="12"/>
      <c r="K23" s="12"/>
      <c r="L23" s="10"/>
      <c r="M23" s="11"/>
    </row>
    <row r="24" spans="1:13" x14ac:dyDescent="0.2">
      <c r="A24" s="11"/>
      <c r="B24" s="10"/>
      <c r="C24" s="10"/>
      <c r="D24" s="10"/>
      <c r="E24" s="11"/>
      <c r="F24" s="10"/>
      <c r="G24" s="11"/>
      <c r="H24" s="11"/>
      <c r="I24" s="12"/>
      <c r="J24" s="12"/>
      <c r="K24" s="12"/>
      <c r="L24" s="10"/>
      <c r="M24" s="11"/>
    </row>
    <row r="25" spans="1:13" x14ac:dyDescent="0.2">
      <c r="A25" s="11"/>
      <c r="B25" s="10"/>
      <c r="C25" s="10"/>
      <c r="D25" s="10"/>
      <c r="E25" s="11"/>
      <c r="F25" s="10"/>
      <c r="G25" s="11"/>
      <c r="H25" s="11"/>
      <c r="I25" s="12"/>
      <c r="J25" s="12"/>
      <c r="K25" s="12"/>
      <c r="L25" s="10"/>
      <c r="M25" s="11"/>
    </row>
    <row r="26" spans="1:13" x14ac:dyDescent="0.2">
      <c r="A26" s="11"/>
      <c r="B26" s="10"/>
      <c r="C26" s="10"/>
      <c r="D26" s="10"/>
      <c r="E26" s="11"/>
      <c r="F26" s="10"/>
      <c r="G26" s="11"/>
      <c r="H26" s="11"/>
      <c r="I26" s="12"/>
      <c r="J26" s="12"/>
      <c r="K26" s="12"/>
      <c r="L26" s="10"/>
      <c r="M26" s="11"/>
    </row>
    <row r="27" spans="1:13" x14ac:dyDescent="0.2">
      <c r="A27" s="11"/>
      <c r="B27" s="10"/>
      <c r="C27" s="10"/>
      <c r="D27" s="10"/>
      <c r="E27" s="11"/>
      <c r="F27" s="10"/>
      <c r="G27" s="11"/>
      <c r="H27" s="11"/>
      <c r="I27" s="12"/>
      <c r="J27" s="12"/>
      <c r="K27" s="12"/>
      <c r="L27" s="10"/>
      <c r="M27" s="11"/>
    </row>
    <row r="28" spans="1:13" x14ac:dyDescent="0.2">
      <c r="A28" s="11"/>
      <c r="B28" s="10"/>
      <c r="C28" s="10"/>
      <c r="D28" s="10"/>
      <c r="E28" s="11"/>
      <c r="F28" s="10"/>
      <c r="G28" s="11"/>
      <c r="H28" s="11"/>
      <c r="I28" s="12"/>
      <c r="J28" s="12"/>
      <c r="K28" s="12"/>
      <c r="L28" s="10"/>
      <c r="M28" s="11"/>
    </row>
    <row r="29" spans="1:13" x14ac:dyDescent="0.2">
      <c r="A29" s="11"/>
      <c r="B29" s="10"/>
      <c r="C29" s="10"/>
      <c r="D29" s="10"/>
      <c r="E29" s="11"/>
      <c r="F29" s="10"/>
      <c r="G29" s="11"/>
      <c r="H29" s="11"/>
      <c r="I29" s="12"/>
      <c r="J29" s="12"/>
      <c r="K29" s="12"/>
      <c r="L29" s="10"/>
      <c r="M29" s="11"/>
    </row>
    <row r="30" spans="1:13" x14ac:dyDescent="0.2">
      <c r="A30" s="11"/>
      <c r="B30" s="10"/>
      <c r="C30" s="10"/>
      <c r="D30" s="10"/>
      <c r="E30" s="11"/>
      <c r="F30" s="10"/>
      <c r="G30" s="11"/>
      <c r="H30" s="11"/>
      <c r="I30" s="12"/>
      <c r="J30" s="12"/>
      <c r="K30" s="12"/>
      <c r="L30" s="10"/>
      <c r="M30" s="11"/>
    </row>
    <row r="31" spans="1:13" x14ac:dyDescent="0.2">
      <c r="A31" s="11"/>
      <c r="B31" s="10"/>
      <c r="C31" s="10"/>
      <c r="D31" s="10"/>
      <c r="E31" s="11"/>
      <c r="F31" s="10"/>
      <c r="G31" s="11"/>
      <c r="H31" s="11"/>
      <c r="I31" s="12"/>
      <c r="J31" s="12"/>
      <c r="K31" s="12"/>
      <c r="L31" s="10"/>
      <c r="M31" s="11"/>
    </row>
    <row r="32" spans="1:13" x14ac:dyDescent="0.2">
      <c r="A32" s="11"/>
      <c r="B32" s="10"/>
      <c r="C32" s="10"/>
      <c r="D32" s="10"/>
      <c r="E32" s="11"/>
      <c r="F32" s="10"/>
      <c r="G32" s="11"/>
      <c r="H32" s="11"/>
      <c r="I32" s="12"/>
      <c r="J32" s="12"/>
      <c r="K32" s="12"/>
      <c r="L32" s="10"/>
      <c r="M32" s="11"/>
    </row>
    <row r="33" spans="1:13" x14ac:dyDescent="0.2">
      <c r="A33" s="11"/>
      <c r="B33" s="10"/>
      <c r="C33" s="10"/>
      <c r="D33" s="10"/>
      <c r="E33" s="11"/>
      <c r="F33" s="10"/>
      <c r="G33" s="11"/>
      <c r="H33" s="11"/>
      <c r="I33" s="12"/>
      <c r="J33" s="12"/>
      <c r="K33" s="12"/>
      <c r="L33" s="10"/>
      <c r="M33" s="11"/>
    </row>
    <row r="34" spans="1:13" x14ac:dyDescent="0.2">
      <c r="A34" s="11"/>
      <c r="B34" s="10"/>
      <c r="C34" s="10"/>
      <c r="D34" s="10"/>
      <c r="E34" s="11"/>
      <c r="F34" s="10"/>
      <c r="G34" s="11"/>
      <c r="H34" s="11"/>
      <c r="I34" s="12"/>
      <c r="J34" s="12"/>
      <c r="K34" s="12"/>
      <c r="L34" s="10"/>
      <c r="M34" s="11"/>
    </row>
    <row r="35" spans="1:13" x14ac:dyDescent="0.2">
      <c r="A35" s="11"/>
      <c r="B35" s="10"/>
      <c r="C35" s="10"/>
      <c r="D35" s="10"/>
      <c r="E35" s="11"/>
      <c r="F35" s="10"/>
      <c r="G35" s="11"/>
      <c r="H35" s="11"/>
      <c r="I35" s="12"/>
      <c r="J35" s="12"/>
      <c r="K35" s="12"/>
      <c r="L35" s="10"/>
      <c r="M35" s="11"/>
    </row>
    <row r="36" spans="1:13" x14ac:dyDescent="0.2">
      <c r="A36" s="11"/>
      <c r="B36" s="10"/>
      <c r="C36" s="10"/>
      <c r="D36" s="10"/>
      <c r="E36" s="11"/>
      <c r="F36" s="10"/>
      <c r="G36" s="11"/>
      <c r="H36" s="11"/>
      <c r="I36" s="12"/>
      <c r="J36" s="12"/>
      <c r="K36" s="12"/>
      <c r="L36" s="10"/>
      <c r="M36" s="11"/>
    </row>
    <row r="37" spans="1:13" x14ac:dyDescent="0.2">
      <c r="A37" s="11"/>
      <c r="B37" s="10"/>
      <c r="C37" s="10"/>
      <c r="D37" s="10"/>
      <c r="E37" s="11"/>
      <c r="F37" s="10"/>
      <c r="G37" s="11"/>
      <c r="H37" s="11"/>
      <c r="I37" s="12"/>
      <c r="J37" s="12"/>
      <c r="K37" s="12"/>
      <c r="L37" s="10"/>
      <c r="M37" s="11"/>
    </row>
    <row r="38" spans="1:13" x14ac:dyDescent="0.2">
      <c r="A38" s="11"/>
      <c r="B38" s="10"/>
      <c r="C38" s="10"/>
      <c r="D38" s="10"/>
      <c r="E38" s="11"/>
      <c r="F38" s="10"/>
      <c r="G38" s="11"/>
      <c r="H38" s="11"/>
      <c r="I38" s="12"/>
      <c r="J38" s="12"/>
      <c r="K38" s="12"/>
      <c r="L38" s="10"/>
      <c r="M38" s="11"/>
    </row>
    <row r="39" spans="1:13" x14ac:dyDescent="0.2">
      <c r="A39" s="11"/>
      <c r="B39" s="10"/>
      <c r="C39" s="10"/>
      <c r="D39" s="10"/>
      <c r="E39" s="11"/>
      <c r="F39" s="10"/>
      <c r="G39" s="11"/>
      <c r="H39" s="11"/>
      <c r="I39" s="12"/>
      <c r="J39" s="12"/>
      <c r="K39" s="12"/>
      <c r="L39" s="10"/>
      <c r="M39" s="11"/>
    </row>
    <row r="40" spans="1:13" x14ac:dyDescent="0.2">
      <c r="A40" s="11"/>
      <c r="B40" s="10"/>
      <c r="C40" s="10"/>
      <c r="D40" s="10"/>
      <c r="E40" s="11"/>
      <c r="F40" s="10"/>
      <c r="G40" s="11"/>
      <c r="H40" s="11"/>
      <c r="I40" s="12"/>
      <c r="J40" s="12"/>
      <c r="K40" s="12"/>
      <c r="L40" s="10"/>
      <c r="M40" s="11"/>
    </row>
    <row r="41" spans="1:13" x14ac:dyDescent="0.2">
      <c r="A41" s="11"/>
      <c r="B41" s="10"/>
      <c r="C41" s="10"/>
      <c r="D41" s="10"/>
      <c r="E41" s="11"/>
      <c r="F41" s="10"/>
      <c r="G41" s="11"/>
      <c r="H41" s="11"/>
      <c r="I41" s="12"/>
      <c r="J41" s="12"/>
      <c r="K41" s="12"/>
      <c r="L41" s="10"/>
      <c r="M41" s="11"/>
    </row>
    <row r="42" spans="1:13" x14ac:dyDescent="0.2">
      <c r="A42" s="11"/>
      <c r="B42" s="10"/>
      <c r="C42" s="10"/>
      <c r="D42" s="10"/>
      <c r="E42" s="11"/>
      <c r="F42" s="10"/>
      <c r="G42" s="11"/>
      <c r="H42" s="11"/>
      <c r="I42" s="12"/>
      <c r="J42" s="12"/>
      <c r="K42" s="12"/>
      <c r="L42" s="10"/>
      <c r="M42" s="11"/>
    </row>
    <row r="43" spans="1:13" x14ac:dyDescent="0.2">
      <c r="A43" s="11"/>
      <c r="B43" s="10"/>
      <c r="C43" s="10"/>
      <c r="D43" s="10"/>
      <c r="E43" s="11"/>
      <c r="F43" s="10"/>
      <c r="G43" s="11"/>
      <c r="H43" s="11"/>
      <c r="I43" s="12"/>
      <c r="J43" s="12"/>
      <c r="K43" s="12"/>
      <c r="L43" s="10"/>
      <c r="M43" s="11"/>
    </row>
    <row r="44" spans="1:13" x14ac:dyDescent="0.2">
      <c r="A44" s="11"/>
      <c r="B44" s="10"/>
      <c r="C44" s="10"/>
      <c r="D44" s="10"/>
      <c r="E44" s="11"/>
      <c r="F44" s="10"/>
      <c r="G44" s="11"/>
      <c r="H44" s="11"/>
      <c r="I44" s="12"/>
      <c r="J44" s="12"/>
      <c r="K44" s="12"/>
      <c r="L44" s="10"/>
      <c r="M44" s="11"/>
    </row>
    <row r="45" spans="1:13" x14ac:dyDescent="0.2">
      <c r="A45" s="11"/>
      <c r="B45" s="10"/>
      <c r="C45" s="10"/>
      <c r="D45" s="10"/>
      <c r="E45" s="11"/>
      <c r="F45" s="10"/>
      <c r="G45" s="11"/>
      <c r="H45" s="11"/>
      <c r="I45" s="12"/>
      <c r="J45" s="12"/>
      <c r="K45" s="12"/>
      <c r="L45" s="10"/>
      <c r="M45" s="11"/>
    </row>
    <row r="46" spans="1:13" x14ac:dyDescent="0.2">
      <c r="A46" s="11"/>
      <c r="B46" s="10"/>
      <c r="C46" s="10"/>
      <c r="D46" s="10"/>
      <c r="E46" s="11"/>
      <c r="F46" s="10"/>
      <c r="G46" s="11"/>
      <c r="H46" s="11"/>
      <c r="I46" s="12"/>
      <c r="J46" s="12"/>
      <c r="K46" s="12"/>
      <c r="L46" s="10"/>
      <c r="M46" s="11"/>
    </row>
    <row r="47" spans="1:13" x14ac:dyDescent="0.2">
      <c r="A47" s="11"/>
      <c r="B47" s="10"/>
      <c r="C47" s="10"/>
      <c r="D47" s="10"/>
      <c r="E47" s="11"/>
      <c r="F47" s="10"/>
      <c r="G47" s="11"/>
      <c r="H47" s="11"/>
      <c r="I47" s="12"/>
      <c r="J47" s="12"/>
      <c r="K47" s="12"/>
      <c r="L47" s="10"/>
      <c r="M47" s="11"/>
    </row>
    <row r="48" spans="1:13" x14ac:dyDescent="0.2">
      <c r="A48" s="11"/>
      <c r="B48" s="10"/>
      <c r="C48" s="10"/>
      <c r="D48" s="10"/>
      <c r="E48" s="11"/>
      <c r="F48" s="10"/>
      <c r="G48" s="11"/>
      <c r="H48" s="11"/>
      <c r="I48" s="12"/>
      <c r="J48" s="12"/>
      <c r="K48" s="12"/>
      <c r="L48" s="10"/>
      <c r="M48" s="11"/>
    </row>
    <row r="49" spans="1:13" x14ac:dyDescent="0.2">
      <c r="A49" s="11"/>
      <c r="B49" s="10"/>
      <c r="C49" s="10"/>
      <c r="D49" s="10"/>
      <c r="E49" s="11"/>
      <c r="F49" s="10"/>
      <c r="G49" s="11"/>
      <c r="H49" s="11"/>
      <c r="I49" s="12"/>
      <c r="J49" s="12"/>
      <c r="K49" s="12"/>
      <c r="L49" s="10"/>
      <c r="M49" s="11"/>
    </row>
    <row r="50" spans="1:13" x14ac:dyDescent="0.2">
      <c r="A50" s="11"/>
      <c r="B50" s="10"/>
      <c r="C50" s="10"/>
      <c r="D50" s="10"/>
      <c r="E50" s="11"/>
      <c r="F50" s="10"/>
      <c r="G50" s="11"/>
      <c r="H50" s="11"/>
      <c r="I50" s="12"/>
      <c r="J50" s="12"/>
      <c r="K50" s="12"/>
      <c r="L50" s="10"/>
      <c r="M50" s="11"/>
    </row>
    <row r="51" spans="1:13" x14ac:dyDescent="0.2">
      <c r="A51" s="11"/>
      <c r="B51" s="10"/>
      <c r="C51" s="10"/>
      <c r="D51" s="10"/>
      <c r="E51" s="11"/>
      <c r="F51" s="10"/>
      <c r="G51" s="11"/>
      <c r="H51" s="11"/>
      <c r="I51" s="12"/>
      <c r="J51" s="12"/>
      <c r="K51" s="12"/>
      <c r="L51" s="10"/>
      <c r="M51" s="11"/>
    </row>
    <row r="52" spans="1:13" x14ac:dyDescent="0.2">
      <c r="A52" s="11"/>
      <c r="B52" s="10"/>
      <c r="C52" s="10"/>
      <c r="D52" s="10"/>
      <c r="E52" s="11"/>
      <c r="F52" s="10"/>
      <c r="G52" s="11"/>
      <c r="H52" s="11"/>
      <c r="I52" s="12"/>
      <c r="J52" s="12"/>
      <c r="K52" s="12"/>
      <c r="L52" s="10"/>
      <c r="M52" s="11"/>
    </row>
    <row r="53" spans="1:13" x14ac:dyDescent="0.2">
      <c r="A53" s="11"/>
      <c r="B53" s="10"/>
      <c r="C53" s="10"/>
      <c r="D53" s="10"/>
      <c r="E53" s="11"/>
      <c r="F53" s="10"/>
      <c r="G53" s="11"/>
      <c r="H53" s="11"/>
      <c r="I53" s="12"/>
      <c r="J53" s="12"/>
      <c r="K53" s="12"/>
      <c r="L53" s="10"/>
      <c r="M53" s="11"/>
    </row>
    <row r="54" spans="1:13" x14ac:dyDescent="0.2">
      <c r="A54" s="11"/>
      <c r="B54" s="10"/>
      <c r="C54" s="10"/>
      <c r="D54" s="10"/>
      <c r="E54" s="11"/>
      <c r="F54" s="10"/>
      <c r="G54" s="11"/>
      <c r="H54" s="11"/>
      <c r="I54" s="12"/>
      <c r="J54" s="12"/>
      <c r="K54" s="12"/>
      <c r="L54" s="10"/>
      <c r="M54" s="11"/>
    </row>
    <row r="55" spans="1:13" x14ac:dyDescent="0.2">
      <c r="A55" s="11"/>
      <c r="B55" s="10"/>
      <c r="C55" s="10"/>
      <c r="D55" s="10"/>
      <c r="E55" s="11"/>
      <c r="F55" s="10"/>
      <c r="G55" s="11"/>
      <c r="H55" s="11"/>
      <c r="I55" s="12"/>
      <c r="J55" s="12"/>
      <c r="K55" s="12"/>
      <c r="L55" s="10"/>
      <c r="M55" s="11"/>
    </row>
    <row r="56" spans="1:13" x14ac:dyDescent="0.2">
      <c r="A56" s="11"/>
      <c r="B56" s="10"/>
      <c r="C56" s="10"/>
      <c r="D56" s="10"/>
      <c r="E56" s="11"/>
      <c r="F56" s="10"/>
      <c r="G56" s="11"/>
      <c r="H56" s="11"/>
      <c r="I56" s="12"/>
      <c r="J56" s="12"/>
      <c r="K56" s="12"/>
      <c r="L56" s="10"/>
      <c r="M56" s="11"/>
    </row>
    <row r="57" spans="1:13" x14ac:dyDescent="0.2">
      <c r="A57" s="11"/>
      <c r="B57" s="10"/>
      <c r="C57" s="10"/>
      <c r="D57" s="10"/>
      <c r="E57" s="11"/>
      <c r="F57" s="10"/>
      <c r="G57" s="11"/>
      <c r="H57" s="11"/>
      <c r="I57" s="12"/>
      <c r="J57" s="12"/>
      <c r="K57" s="12"/>
      <c r="L57" s="10"/>
      <c r="M57" s="11"/>
    </row>
    <row r="58" spans="1:13" x14ac:dyDescent="0.2">
      <c r="A58" s="11"/>
      <c r="B58" s="10"/>
      <c r="C58" s="10"/>
      <c r="D58" s="10"/>
      <c r="E58" s="11"/>
      <c r="F58" s="10"/>
      <c r="G58" s="11"/>
      <c r="H58" s="11"/>
      <c r="I58" s="12"/>
      <c r="J58" s="12"/>
      <c r="K58" s="12"/>
      <c r="L58" s="10"/>
      <c r="M58" s="11"/>
    </row>
    <row r="59" spans="1:13" x14ac:dyDescent="0.2">
      <c r="A59" s="11"/>
      <c r="B59" s="10"/>
      <c r="C59" s="10"/>
      <c r="D59" s="10"/>
      <c r="E59" s="11"/>
      <c r="F59" s="10"/>
      <c r="G59" s="11"/>
      <c r="H59" s="11"/>
      <c r="I59" s="12"/>
      <c r="J59" s="12"/>
      <c r="K59" s="12"/>
      <c r="L59" s="10"/>
      <c r="M59" s="11"/>
    </row>
    <row r="60" spans="1:13" x14ac:dyDescent="0.2">
      <c r="A60" s="11"/>
      <c r="B60" s="10"/>
      <c r="C60" s="10"/>
      <c r="D60" s="10"/>
      <c r="E60" s="11"/>
      <c r="F60" s="10"/>
      <c r="G60" s="11"/>
      <c r="H60" s="11"/>
      <c r="I60" s="12"/>
      <c r="J60" s="12"/>
      <c r="K60" s="12"/>
      <c r="L60" s="10"/>
      <c r="M60" s="11"/>
    </row>
    <row r="61" spans="1:13" x14ac:dyDescent="0.2">
      <c r="A61" s="11"/>
      <c r="B61" s="10"/>
      <c r="C61" s="10"/>
      <c r="D61" s="10"/>
      <c r="E61" s="11"/>
      <c r="F61" s="10"/>
      <c r="G61" s="11"/>
      <c r="H61" s="11"/>
      <c r="I61" s="12"/>
      <c r="J61" s="12"/>
      <c r="K61" s="12"/>
      <c r="L61" s="10"/>
      <c r="M61" s="11"/>
    </row>
    <row r="62" spans="1:13" x14ac:dyDescent="0.2">
      <c r="A62" s="11"/>
      <c r="B62" s="10"/>
      <c r="C62" s="10"/>
      <c r="D62" s="10"/>
      <c r="E62" s="11"/>
      <c r="F62" s="10"/>
      <c r="G62" s="11"/>
      <c r="H62" s="11"/>
      <c r="I62" s="12"/>
      <c r="J62" s="12"/>
      <c r="K62" s="12"/>
      <c r="L62" s="10"/>
      <c r="M62" s="11"/>
    </row>
    <row r="63" spans="1:13" x14ac:dyDescent="0.2">
      <c r="A63" s="11"/>
      <c r="B63" s="10"/>
      <c r="C63" s="10"/>
      <c r="D63" s="10"/>
      <c r="E63" s="11"/>
      <c r="F63" s="10"/>
      <c r="G63" s="11"/>
      <c r="H63" s="11"/>
      <c r="I63" s="12"/>
      <c r="J63" s="12"/>
      <c r="K63" s="12"/>
      <c r="L63" s="10"/>
      <c r="M63" s="11"/>
    </row>
    <row r="64" spans="1:13" x14ac:dyDescent="0.2">
      <c r="A64" s="11"/>
      <c r="B64" s="10"/>
      <c r="C64" s="10"/>
      <c r="D64" s="10"/>
      <c r="E64" s="11"/>
      <c r="F64" s="10"/>
      <c r="G64" s="11"/>
      <c r="H64" s="11"/>
      <c r="I64" s="12"/>
      <c r="J64" s="12"/>
      <c r="K64" s="12"/>
      <c r="L64" s="10"/>
      <c r="M64" s="11"/>
    </row>
    <row r="65" spans="1:13" x14ac:dyDescent="0.2">
      <c r="A65" s="11"/>
      <c r="B65" s="10"/>
      <c r="C65" s="10"/>
      <c r="D65" s="10"/>
      <c r="E65" s="11"/>
      <c r="F65" s="10"/>
      <c r="G65" s="11"/>
      <c r="H65" s="11"/>
      <c r="I65" s="12"/>
      <c r="J65" s="12"/>
      <c r="K65" s="12"/>
      <c r="L65" s="10"/>
      <c r="M65" s="11"/>
    </row>
    <row r="66" spans="1:13" x14ac:dyDescent="0.2">
      <c r="A66" s="11"/>
      <c r="B66" s="10"/>
      <c r="C66" s="10"/>
      <c r="D66" s="10"/>
      <c r="E66" s="11"/>
      <c r="F66" s="10"/>
      <c r="G66" s="11"/>
      <c r="H66" s="11"/>
      <c r="I66" s="12"/>
      <c r="J66" s="12"/>
      <c r="K66" s="12"/>
      <c r="L66" s="10"/>
      <c r="M66" s="11"/>
    </row>
    <row r="67" spans="1:13" x14ac:dyDescent="0.2">
      <c r="A67" s="11"/>
      <c r="B67" s="10"/>
      <c r="C67" s="10"/>
      <c r="D67" s="10"/>
      <c r="E67" s="11"/>
      <c r="F67" s="10"/>
      <c r="G67" s="11"/>
      <c r="H67" s="11"/>
      <c r="I67" s="12"/>
      <c r="J67" s="12"/>
      <c r="K67" s="12"/>
      <c r="L67" s="10"/>
      <c r="M67" s="11"/>
    </row>
    <row r="68" spans="1:13" x14ac:dyDescent="0.2">
      <c r="A68" s="11"/>
      <c r="B68" s="10"/>
      <c r="C68" s="10"/>
      <c r="D68" s="10"/>
      <c r="E68" s="11"/>
      <c r="F68" s="10"/>
      <c r="G68" s="11"/>
      <c r="H68" s="11"/>
      <c r="I68" s="12"/>
      <c r="J68" s="12"/>
      <c r="K68" s="12"/>
      <c r="L68" s="10"/>
      <c r="M68" s="11"/>
    </row>
    <row r="69" spans="1:13" x14ac:dyDescent="0.2">
      <c r="A69" s="11"/>
      <c r="B69" s="10"/>
      <c r="C69" s="10"/>
      <c r="D69" s="10"/>
      <c r="E69" s="11"/>
      <c r="F69" s="10"/>
      <c r="G69" s="11"/>
      <c r="H69" s="11"/>
      <c r="I69" s="12"/>
      <c r="J69" s="12"/>
      <c r="K69" s="12"/>
      <c r="L69" s="10"/>
      <c r="M69" s="11"/>
    </row>
    <row r="70" spans="1:13" x14ac:dyDescent="0.2">
      <c r="A70" s="11"/>
      <c r="B70" s="10"/>
      <c r="C70" s="10"/>
      <c r="D70" s="10"/>
      <c r="E70" s="11"/>
      <c r="F70" s="10"/>
      <c r="G70" s="11"/>
      <c r="H70" s="11"/>
      <c r="I70" s="12"/>
      <c r="J70" s="12"/>
      <c r="K70" s="12"/>
      <c r="L70" s="10"/>
      <c r="M70" s="11"/>
    </row>
    <row r="71" spans="1:13" x14ac:dyDescent="0.2">
      <c r="A71" s="11"/>
      <c r="B71" s="10"/>
      <c r="C71" s="10"/>
      <c r="D71" s="10"/>
      <c r="E71" s="11"/>
      <c r="F71" s="10"/>
      <c r="G71" s="11"/>
      <c r="H71" s="11"/>
      <c r="I71" s="12"/>
      <c r="J71" s="12"/>
      <c r="K71" s="12"/>
      <c r="L71" s="10"/>
      <c r="M71" s="11"/>
    </row>
    <row r="72" spans="1:13" x14ac:dyDescent="0.2">
      <c r="A72" s="11"/>
      <c r="B72" s="10"/>
      <c r="C72" s="10"/>
      <c r="D72" s="10"/>
      <c r="E72" s="11"/>
      <c r="F72" s="10"/>
      <c r="G72" s="11"/>
      <c r="H72" s="11"/>
      <c r="I72" s="12"/>
      <c r="J72" s="12"/>
      <c r="K72" s="12"/>
      <c r="L72" s="10"/>
      <c r="M72" s="11"/>
    </row>
    <row r="73" spans="1:13" x14ac:dyDescent="0.2">
      <c r="A73" s="11"/>
      <c r="B73" s="10"/>
      <c r="C73" s="10"/>
      <c r="D73" s="10"/>
      <c r="E73" s="11"/>
      <c r="F73" s="10"/>
      <c r="G73" s="11"/>
      <c r="H73" s="11"/>
      <c r="I73" s="12"/>
      <c r="J73" s="12"/>
      <c r="K73" s="12"/>
      <c r="L73" s="10"/>
      <c r="M73" s="11"/>
    </row>
    <row r="74" spans="1:13" x14ac:dyDescent="0.2">
      <c r="A74" s="11"/>
      <c r="B74" s="10"/>
      <c r="C74" s="10"/>
      <c r="D74" s="10"/>
      <c r="E74" s="11"/>
      <c r="F74" s="10"/>
      <c r="G74" s="11"/>
      <c r="H74" s="11"/>
      <c r="I74" s="12"/>
      <c r="J74" s="12"/>
      <c r="K74" s="12"/>
      <c r="L74" s="10"/>
      <c r="M74" s="11"/>
    </row>
    <row r="75" spans="1:13" x14ac:dyDescent="0.2">
      <c r="A75" s="11"/>
      <c r="B75" s="10"/>
      <c r="C75" s="10"/>
      <c r="D75" s="10"/>
      <c r="E75" s="11"/>
      <c r="F75" s="10"/>
      <c r="G75" s="11"/>
      <c r="H75" s="11"/>
      <c r="I75" s="12"/>
      <c r="J75" s="12"/>
      <c r="K75" s="12"/>
      <c r="L75" s="10"/>
      <c r="M75" s="11"/>
    </row>
    <row r="76" spans="1:13" x14ac:dyDescent="0.2">
      <c r="A76" s="11"/>
      <c r="B76" s="10"/>
      <c r="C76" s="10"/>
      <c r="D76" s="10"/>
      <c r="E76" s="11"/>
      <c r="F76" s="10"/>
      <c r="G76" s="11"/>
      <c r="H76" s="11"/>
      <c r="I76" s="12"/>
      <c r="J76" s="12"/>
      <c r="K76" s="12"/>
      <c r="L76" s="10"/>
      <c r="M76" s="11"/>
    </row>
    <row r="77" spans="1:13" x14ac:dyDescent="0.2">
      <c r="A77" s="11"/>
      <c r="B77" s="10"/>
      <c r="C77" s="10"/>
      <c r="D77" s="10"/>
      <c r="E77" s="11"/>
      <c r="F77" s="10"/>
      <c r="G77" s="11"/>
      <c r="H77" s="11"/>
      <c r="I77" s="12"/>
      <c r="J77" s="12"/>
      <c r="K77" s="12"/>
      <c r="L77" s="10"/>
      <c r="M77" s="11"/>
    </row>
    <row r="78" spans="1:13" x14ac:dyDescent="0.2">
      <c r="A78" s="11"/>
      <c r="B78" s="10"/>
      <c r="C78" s="10"/>
      <c r="D78" s="10"/>
      <c r="E78" s="11"/>
      <c r="F78" s="10"/>
      <c r="G78" s="11"/>
      <c r="H78" s="11"/>
      <c r="I78" s="12"/>
      <c r="J78" s="12"/>
      <c r="K78" s="12"/>
      <c r="L78" s="10"/>
      <c r="M78" s="11"/>
    </row>
    <row r="79" spans="1:13" x14ac:dyDescent="0.2">
      <c r="A79" s="11"/>
      <c r="B79" s="10"/>
      <c r="C79" s="10"/>
      <c r="D79" s="10"/>
      <c r="E79" s="11"/>
      <c r="F79" s="10"/>
      <c r="G79" s="11"/>
      <c r="H79" s="11"/>
      <c r="I79" s="12"/>
      <c r="J79" s="12"/>
      <c r="K79" s="12"/>
      <c r="L79" s="10"/>
      <c r="M79" s="11"/>
    </row>
    <row r="80" spans="1:13" x14ac:dyDescent="0.2">
      <c r="A80" s="11"/>
      <c r="B80" s="10"/>
      <c r="C80" s="10"/>
      <c r="D80" s="10"/>
      <c r="E80" s="11"/>
      <c r="F80" s="10"/>
      <c r="G80" s="11"/>
      <c r="H80" s="11"/>
      <c r="I80" s="12"/>
      <c r="J80" s="12"/>
      <c r="K80" s="12"/>
      <c r="L80" s="10"/>
      <c r="M80" s="11"/>
    </row>
    <row r="81" spans="1:13" x14ac:dyDescent="0.2">
      <c r="A81" s="11"/>
      <c r="B81" s="10"/>
      <c r="C81" s="10"/>
      <c r="D81" s="10"/>
      <c r="E81" s="11"/>
      <c r="F81" s="10"/>
      <c r="G81" s="11"/>
      <c r="H81" s="11"/>
      <c r="I81" s="12"/>
      <c r="J81" s="12"/>
      <c r="K81" s="12"/>
      <c r="L81" s="10"/>
      <c r="M81" s="11"/>
    </row>
    <row r="82" spans="1:13" x14ac:dyDescent="0.2">
      <c r="A82" s="11"/>
      <c r="B82" s="10"/>
      <c r="C82" s="10"/>
      <c r="D82" s="10"/>
      <c r="E82" s="11"/>
      <c r="F82" s="10"/>
      <c r="G82" s="11"/>
      <c r="H82" s="11"/>
      <c r="I82" s="12"/>
      <c r="J82" s="12"/>
      <c r="K82" s="12"/>
      <c r="L82" s="10"/>
      <c r="M82" s="11"/>
    </row>
    <row r="83" spans="1:13" x14ac:dyDescent="0.2">
      <c r="A83" s="11"/>
      <c r="B83" s="10"/>
      <c r="C83" s="10"/>
      <c r="D83" s="10"/>
      <c r="E83" s="11"/>
      <c r="F83" s="10"/>
      <c r="G83" s="11"/>
      <c r="H83" s="11"/>
      <c r="I83" s="12"/>
      <c r="J83" s="12"/>
      <c r="K83" s="12"/>
      <c r="L83" s="10"/>
      <c r="M83" s="11"/>
    </row>
    <row r="84" spans="1:13" x14ac:dyDescent="0.2">
      <c r="A84" s="11"/>
      <c r="B84" s="10"/>
      <c r="C84" s="10"/>
      <c r="D84" s="10"/>
      <c r="E84" s="11"/>
      <c r="F84" s="10"/>
      <c r="G84" s="11"/>
      <c r="H84" s="11"/>
      <c r="I84" s="12"/>
      <c r="J84" s="12"/>
      <c r="K84" s="12"/>
      <c r="L84" s="10"/>
      <c r="M84" s="11"/>
    </row>
    <row r="85" spans="1:13" x14ac:dyDescent="0.2">
      <c r="A85" s="11"/>
      <c r="B85" s="10"/>
      <c r="C85" s="10"/>
      <c r="D85" s="10"/>
      <c r="E85" s="11"/>
      <c r="F85" s="10"/>
      <c r="G85" s="11"/>
      <c r="H85" s="11"/>
      <c r="I85" s="12"/>
      <c r="J85" s="12"/>
      <c r="K85" s="12"/>
      <c r="L85" s="10"/>
      <c r="M85" s="11"/>
    </row>
    <row r="86" spans="1:13" x14ac:dyDescent="0.2">
      <c r="A86" s="11"/>
      <c r="B86" s="10"/>
      <c r="C86" s="10"/>
      <c r="D86" s="10"/>
      <c r="E86" s="11"/>
      <c r="F86" s="10"/>
      <c r="G86" s="11"/>
      <c r="H86" s="11"/>
      <c r="I86" s="12"/>
      <c r="J86" s="12"/>
      <c r="K86" s="12"/>
      <c r="L86" s="10"/>
      <c r="M86" s="11"/>
    </row>
    <row r="87" spans="1:13" x14ac:dyDescent="0.2">
      <c r="A87" s="11"/>
      <c r="B87" s="10"/>
      <c r="C87" s="10"/>
      <c r="D87" s="10"/>
      <c r="E87" s="11"/>
      <c r="F87" s="10"/>
      <c r="G87" s="11"/>
      <c r="H87" s="11"/>
      <c r="I87" s="12"/>
      <c r="J87" s="12"/>
      <c r="K87" s="12"/>
      <c r="L87" s="10"/>
      <c r="M87" s="11"/>
    </row>
    <row r="88" spans="1:13" x14ac:dyDescent="0.2">
      <c r="A88" s="11"/>
      <c r="B88" s="10"/>
      <c r="C88" s="10"/>
      <c r="D88" s="10"/>
      <c r="E88" s="11"/>
      <c r="F88" s="10"/>
      <c r="G88" s="11"/>
      <c r="H88" s="11"/>
      <c r="I88" s="12"/>
      <c r="J88" s="12"/>
      <c r="K88" s="12"/>
      <c r="L88" s="10"/>
      <c r="M88" s="11"/>
    </row>
    <row r="89" spans="1:13" x14ac:dyDescent="0.2">
      <c r="A89" s="11"/>
      <c r="B89" s="10"/>
      <c r="C89" s="10"/>
      <c r="D89" s="10"/>
      <c r="E89" s="11"/>
      <c r="F89" s="10"/>
      <c r="G89" s="11"/>
      <c r="H89" s="11"/>
      <c r="I89" s="12"/>
      <c r="J89" s="12"/>
      <c r="K89" s="12"/>
      <c r="L89" s="10"/>
      <c r="M89" s="11"/>
    </row>
    <row r="90" spans="1:13" x14ac:dyDescent="0.2">
      <c r="A90" s="11"/>
      <c r="B90" s="10"/>
      <c r="C90" s="10"/>
      <c r="D90" s="10"/>
      <c r="E90" s="11"/>
      <c r="F90" s="10"/>
      <c r="G90" s="11"/>
      <c r="H90" s="11"/>
      <c r="I90" s="12"/>
      <c r="J90" s="12"/>
      <c r="K90" s="12"/>
      <c r="L90" s="10"/>
      <c r="M90" s="11"/>
    </row>
    <row r="91" spans="1:13" x14ac:dyDescent="0.2">
      <c r="A91" s="11"/>
      <c r="B91" s="10"/>
      <c r="C91" s="10"/>
      <c r="D91" s="10"/>
      <c r="E91" s="11"/>
      <c r="F91" s="10"/>
      <c r="G91" s="11"/>
      <c r="H91" s="11"/>
      <c r="I91" s="12"/>
      <c r="J91" s="12"/>
      <c r="K91" s="12"/>
      <c r="L91" s="10"/>
      <c r="M91" s="11"/>
    </row>
    <row r="92" spans="1:13" x14ac:dyDescent="0.2">
      <c r="A92" s="11"/>
      <c r="B92" s="10"/>
      <c r="C92" s="10"/>
      <c r="D92" s="10"/>
      <c r="E92" s="11"/>
      <c r="F92" s="10"/>
      <c r="G92" s="11"/>
      <c r="H92" s="11"/>
      <c r="I92" s="12"/>
      <c r="J92" s="12"/>
      <c r="K92" s="12"/>
      <c r="L92" s="10"/>
      <c r="M92" s="11"/>
    </row>
    <row r="93" spans="1:13" x14ac:dyDescent="0.2">
      <c r="A93" s="11"/>
      <c r="B93" s="10"/>
      <c r="C93" s="10"/>
      <c r="D93" s="10"/>
      <c r="E93" s="11"/>
      <c r="F93" s="10"/>
      <c r="G93" s="11"/>
      <c r="H93" s="11"/>
      <c r="I93" s="12"/>
      <c r="J93" s="12"/>
      <c r="K93" s="12"/>
      <c r="L93" s="10"/>
      <c r="M93" s="11"/>
    </row>
    <row r="94" spans="1:13" x14ac:dyDescent="0.2">
      <c r="A94" s="11"/>
      <c r="B94" s="10"/>
      <c r="C94" s="10"/>
      <c r="D94" s="10"/>
      <c r="E94" s="11"/>
      <c r="F94" s="10"/>
      <c r="G94" s="11"/>
      <c r="H94" s="11"/>
      <c r="I94" s="12"/>
      <c r="J94" s="12"/>
      <c r="K94" s="12"/>
      <c r="L94" s="10"/>
      <c r="M94" s="11"/>
    </row>
    <row r="95" spans="1:13" x14ac:dyDescent="0.2">
      <c r="A95" s="11"/>
      <c r="B95" s="10"/>
      <c r="C95" s="10"/>
      <c r="D95" s="10"/>
      <c r="E95" s="11"/>
      <c r="F95" s="10"/>
      <c r="G95" s="11"/>
      <c r="H95" s="11"/>
      <c r="I95" s="12"/>
      <c r="J95" s="12"/>
      <c r="K95" s="12"/>
      <c r="L95" s="10"/>
      <c r="M95" s="11"/>
    </row>
    <row r="96" spans="1:13" x14ac:dyDescent="0.2">
      <c r="A96" s="11"/>
      <c r="B96" s="10"/>
      <c r="C96" s="10"/>
      <c r="D96" s="10"/>
      <c r="E96" s="11"/>
      <c r="F96" s="10"/>
      <c r="G96" s="11"/>
      <c r="H96" s="11"/>
      <c r="I96" s="12"/>
      <c r="J96" s="12"/>
      <c r="K96" s="12"/>
      <c r="L96" s="10"/>
      <c r="M96" s="11"/>
    </row>
    <row r="97" spans="1:13" x14ac:dyDescent="0.2">
      <c r="A97" s="11"/>
      <c r="B97" s="10"/>
      <c r="C97" s="10"/>
      <c r="D97" s="10"/>
      <c r="E97" s="11"/>
      <c r="F97" s="10"/>
      <c r="G97" s="11"/>
      <c r="H97" s="11"/>
      <c r="I97" s="12"/>
      <c r="J97" s="12"/>
      <c r="K97" s="12"/>
      <c r="L97" s="10"/>
      <c r="M97" s="11"/>
    </row>
    <row r="98" spans="1:13" x14ac:dyDescent="0.2">
      <c r="A98" s="11"/>
      <c r="B98" s="10"/>
      <c r="C98" s="10"/>
      <c r="D98" s="10"/>
      <c r="E98" s="11"/>
      <c r="F98" s="10"/>
      <c r="G98" s="11"/>
      <c r="H98" s="11"/>
      <c r="I98" s="12"/>
      <c r="J98" s="12"/>
      <c r="K98" s="12"/>
      <c r="L98" s="10"/>
      <c r="M98" s="11"/>
    </row>
    <row r="99" spans="1:13" x14ac:dyDescent="0.2">
      <c r="A99" s="11"/>
      <c r="B99" s="10"/>
      <c r="C99" s="10"/>
      <c r="D99" s="10"/>
      <c r="E99" s="11"/>
      <c r="F99" s="10"/>
      <c r="G99" s="11"/>
      <c r="H99" s="11"/>
      <c r="I99" s="12"/>
      <c r="J99" s="12"/>
      <c r="K99" s="12"/>
      <c r="L99" s="10"/>
      <c r="M99" s="11"/>
    </row>
    <row r="100" spans="1:13" x14ac:dyDescent="0.2">
      <c r="A100" s="11"/>
      <c r="B100" s="10"/>
      <c r="C100" s="10"/>
      <c r="D100" s="10"/>
      <c r="E100" s="11"/>
      <c r="F100" s="10"/>
      <c r="G100" s="11"/>
      <c r="H100" s="11"/>
      <c r="I100" s="12"/>
      <c r="J100" s="12"/>
      <c r="K100" s="12"/>
      <c r="L100" s="10"/>
      <c r="M100" s="11"/>
    </row>
    <row r="101" spans="1:13" x14ac:dyDescent="0.2">
      <c r="A101" s="11"/>
      <c r="B101" s="10"/>
      <c r="C101" s="10"/>
      <c r="D101" s="10"/>
      <c r="E101" s="11"/>
      <c r="F101" s="10"/>
      <c r="G101" s="11"/>
      <c r="H101" s="11"/>
      <c r="I101" s="12"/>
      <c r="J101" s="12"/>
      <c r="K101" s="12"/>
      <c r="L101" s="10"/>
      <c r="M101" s="11"/>
    </row>
    <row r="102" spans="1:13" x14ac:dyDescent="0.2">
      <c r="A102" s="11"/>
      <c r="B102" s="10"/>
      <c r="C102" s="10"/>
      <c r="D102" s="10"/>
      <c r="E102" s="11"/>
      <c r="F102" s="10"/>
      <c r="G102" s="11"/>
      <c r="H102" s="11"/>
      <c r="I102" s="12"/>
      <c r="J102" s="12"/>
      <c r="K102" s="12"/>
      <c r="L102" s="10"/>
      <c r="M102" s="11"/>
    </row>
    <row r="103" spans="1:13" x14ac:dyDescent="0.2">
      <c r="A103" s="11"/>
      <c r="B103" s="10"/>
      <c r="C103" s="10"/>
      <c r="D103" s="10"/>
      <c r="E103" s="11"/>
      <c r="F103" s="10"/>
      <c r="G103" s="11"/>
      <c r="H103" s="11"/>
      <c r="I103" s="12"/>
      <c r="J103" s="12"/>
      <c r="K103" s="12"/>
      <c r="L103" s="10"/>
      <c r="M103" s="11"/>
    </row>
    <row r="104" spans="1:13" x14ac:dyDescent="0.2">
      <c r="A104" s="11"/>
      <c r="B104" s="10"/>
      <c r="C104" s="10"/>
      <c r="D104" s="10"/>
      <c r="E104" s="11"/>
      <c r="F104" s="10"/>
      <c r="G104" s="11"/>
      <c r="H104" s="11"/>
      <c r="I104" s="12"/>
      <c r="J104" s="12"/>
      <c r="K104" s="12"/>
      <c r="L104" s="10"/>
      <c r="M104" s="11"/>
    </row>
    <row r="105" spans="1:13" x14ac:dyDescent="0.2">
      <c r="A105" s="11"/>
      <c r="B105" s="10"/>
      <c r="C105" s="10"/>
      <c r="D105" s="10"/>
      <c r="E105" s="11"/>
      <c r="F105" s="10"/>
      <c r="G105" s="11"/>
      <c r="H105" s="11"/>
      <c r="I105" s="12"/>
      <c r="J105" s="12"/>
      <c r="K105" s="12"/>
      <c r="L105" s="10"/>
      <c r="M105" s="11"/>
    </row>
    <row r="106" spans="1:13" x14ac:dyDescent="0.2">
      <c r="A106" s="11"/>
      <c r="B106" s="10"/>
      <c r="C106" s="10"/>
      <c r="D106" s="10"/>
      <c r="E106" s="11"/>
      <c r="F106" s="10"/>
      <c r="G106" s="11"/>
      <c r="H106" s="11"/>
      <c r="I106" s="12"/>
      <c r="J106" s="12"/>
      <c r="K106" s="12"/>
      <c r="L106" s="10"/>
      <c r="M106" s="11"/>
    </row>
    <row r="107" spans="1:13" x14ac:dyDescent="0.2">
      <c r="A107" s="11"/>
      <c r="B107" s="10"/>
      <c r="C107" s="10"/>
      <c r="D107" s="10"/>
      <c r="E107" s="11"/>
      <c r="F107" s="10"/>
      <c r="G107" s="11"/>
      <c r="H107" s="11"/>
      <c r="I107" s="12"/>
      <c r="J107" s="12"/>
      <c r="K107" s="12"/>
      <c r="L107" s="10"/>
      <c r="M107" s="11"/>
    </row>
    <row r="108" spans="1:13" x14ac:dyDescent="0.2">
      <c r="A108" s="11"/>
      <c r="B108" s="10"/>
      <c r="C108" s="10"/>
      <c r="D108" s="10"/>
      <c r="E108" s="11"/>
      <c r="F108" s="10"/>
      <c r="G108" s="11"/>
      <c r="H108" s="11"/>
      <c r="I108" s="12"/>
      <c r="J108" s="12"/>
      <c r="K108" s="12"/>
      <c r="L108" s="10"/>
      <c r="M108" s="11"/>
    </row>
    <row r="109" spans="1:13" x14ac:dyDescent="0.2">
      <c r="A109" s="11"/>
      <c r="B109" s="10"/>
      <c r="C109" s="10"/>
      <c r="D109" s="10"/>
      <c r="E109" s="11"/>
      <c r="F109" s="10"/>
      <c r="G109" s="11"/>
      <c r="H109" s="11"/>
      <c r="I109" s="12"/>
      <c r="J109" s="12"/>
      <c r="K109" s="12"/>
      <c r="L109" s="10"/>
      <c r="M109" s="11"/>
    </row>
    <row r="110" spans="1:13" x14ac:dyDescent="0.2">
      <c r="A110" s="11"/>
      <c r="B110" s="10"/>
      <c r="C110" s="10"/>
      <c r="D110" s="10"/>
      <c r="E110" s="11"/>
      <c r="F110" s="10"/>
      <c r="G110" s="11"/>
      <c r="H110" s="11"/>
      <c r="I110" s="12"/>
      <c r="J110" s="12"/>
      <c r="K110" s="12"/>
      <c r="L110" s="10"/>
      <c r="M110" s="11"/>
    </row>
    <row r="111" spans="1:13" x14ac:dyDescent="0.2">
      <c r="A111" s="11"/>
      <c r="B111" s="10"/>
      <c r="C111" s="10"/>
      <c r="D111" s="10"/>
      <c r="E111" s="11"/>
      <c r="F111" s="10"/>
      <c r="G111" s="11"/>
      <c r="H111" s="11"/>
      <c r="I111" s="12"/>
      <c r="J111" s="12"/>
      <c r="K111" s="12"/>
      <c r="L111" s="10"/>
      <c r="M111" s="11"/>
    </row>
    <row r="112" spans="1:13" x14ac:dyDescent="0.2">
      <c r="A112" s="11"/>
      <c r="B112" s="10"/>
      <c r="C112" s="10"/>
      <c r="D112" s="10"/>
      <c r="E112" s="11"/>
      <c r="F112" s="10"/>
      <c r="G112" s="11"/>
      <c r="H112" s="11"/>
      <c r="I112" s="12"/>
      <c r="J112" s="12"/>
      <c r="K112" s="12"/>
      <c r="L112" s="10"/>
      <c r="M112" s="11"/>
    </row>
    <row r="113" spans="1:13" x14ac:dyDescent="0.2">
      <c r="A113" s="11"/>
      <c r="B113" s="10"/>
      <c r="C113" s="10"/>
      <c r="D113" s="10"/>
      <c r="E113" s="11"/>
      <c r="F113" s="10"/>
      <c r="G113" s="11"/>
      <c r="H113" s="11"/>
      <c r="I113" s="12"/>
      <c r="J113" s="12"/>
      <c r="K113" s="12"/>
      <c r="L113" s="10"/>
      <c r="M113" s="11"/>
    </row>
    <row r="114" spans="1:13" x14ac:dyDescent="0.2">
      <c r="A114" s="11"/>
      <c r="B114" s="10"/>
      <c r="C114" s="10"/>
      <c r="D114" s="10"/>
      <c r="E114" s="11"/>
      <c r="F114" s="10"/>
      <c r="G114" s="11"/>
      <c r="H114" s="11"/>
      <c r="I114" s="12"/>
      <c r="J114" s="12"/>
      <c r="K114" s="12"/>
      <c r="L114" s="10"/>
      <c r="M114" s="11"/>
    </row>
    <row r="115" spans="1:13" x14ac:dyDescent="0.2">
      <c r="A115" s="11"/>
      <c r="B115" s="10"/>
      <c r="C115" s="10"/>
      <c r="D115" s="10"/>
      <c r="E115" s="11"/>
      <c r="F115" s="10"/>
      <c r="G115" s="11"/>
      <c r="H115" s="11"/>
      <c r="I115" s="12"/>
      <c r="J115" s="12"/>
      <c r="K115" s="12"/>
      <c r="L115" s="10"/>
      <c r="M115" s="11"/>
    </row>
    <row r="116" spans="1:13" x14ac:dyDescent="0.2">
      <c r="A116" s="11"/>
      <c r="B116" s="10"/>
      <c r="C116" s="10"/>
      <c r="D116" s="10"/>
      <c r="E116" s="11"/>
      <c r="F116" s="10"/>
      <c r="G116" s="11"/>
      <c r="H116" s="11"/>
      <c r="I116" s="12"/>
      <c r="J116" s="12"/>
      <c r="K116" s="12"/>
      <c r="L116" s="10"/>
      <c r="M116" s="11"/>
    </row>
    <row r="117" spans="1:13" x14ac:dyDescent="0.2">
      <c r="A117" s="11"/>
      <c r="B117" s="10"/>
      <c r="C117" s="10"/>
      <c r="D117" s="10"/>
      <c r="E117" s="11"/>
      <c r="F117" s="10"/>
      <c r="G117" s="11"/>
      <c r="H117" s="11"/>
      <c r="I117" s="12"/>
      <c r="J117" s="12"/>
      <c r="K117" s="12"/>
      <c r="L117" s="10"/>
      <c r="M117" s="11"/>
    </row>
    <row r="118" spans="1:13" x14ac:dyDescent="0.2">
      <c r="A118" s="11"/>
      <c r="B118" s="10"/>
      <c r="C118" s="10"/>
      <c r="D118" s="10"/>
      <c r="E118" s="11"/>
      <c r="F118" s="10"/>
      <c r="G118" s="11"/>
      <c r="H118" s="11"/>
      <c r="I118" s="12"/>
      <c r="J118" s="12"/>
      <c r="K118" s="12"/>
      <c r="L118" s="10"/>
      <c r="M118" s="11"/>
    </row>
    <row r="119" spans="1:13" x14ac:dyDescent="0.2">
      <c r="A119" s="11"/>
      <c r="B119" s="10"/>
      <c r="C119" s="10"/>
      <c r="D119" s="10"/>
      <c r="E119" s="11"/>
      <c r="F119" s="10"/>
      <c r="G119" s="11"/>
      <c r="H119" s="11"/>
      <c r="I119" s="12"/>
      <c r="J119" s="12"/>
      <c r="K119" s="12"/>
      <c r="L119" s="10"/>
      <c r="M119" s="11"/>
    </row>
    <row r="120" spans="1:13" x14ac:dyDescent="0.2">
      <c r="A120" s="11"/>
      <c r="B120" s="10"/>
      <c r="C120" s="10"/>
      <c r="D120" s="10"/>
      <c r="E120" s="11"/>
      <c r="F120" s="10"/>
      <c r="G120" s="11"/>
      <c r="H120" s="11"/>
      <c r="I120" s="12"/>
      <c r="J120" s="12"/>
      <c r="K120" s="12"/>
      <c r="L120" s="10"/>
      <c r="M120" s="11"/>
    </row>
    <row r="121" spans="1:13" x14ac:dyDescent="0.2">
      <c r="A121" s="11"/>
      <c r="B121" s="10"/>
      <c r="C121" s="10"/>
      <c r="D121" s="10"/>
      <c r="E121" s="11"/>
      <c r="F121" s="10"/>
      <c r="G121" s="11"/>
      <c r="H121" s="11"/>
      <c r="I121" s="12"/>
      <c r="J121" s="12"/>
      <c r="K121" s="12"/>
      <c r="L121" s="10"/>
      <c r="M121" s="11"/>
    </row>
    <row r="122" spans="1:13" x14ac:dyDescent="0.2">
      <c r="A122" s="11"/>
      <c r="B122" s="10"/>
      <c r="C122" s="10"/>
      <c r="D122" s="10"/>
      <c r="E122" s="11"/>
      <c r="F122" s="10"/>
      <c r="G122" s="11"/>
      <c r="H122" s="11"/>
      <c r="I122" s="12"/>
      <c r="J122" s="12"/>
      <c r="K122" s="12"/>
      <c r="L122" s="10"/>
      <c r="M122" s="11"/>
    </row>
    <row r="123" spans="1:13" x14ac:dyDescent="0.2">
      <c r="A123" s="11"/>
      <c r="B123" s="10"/>
      <c r="C123" s="10"/>
      <c r="D123" s="10"/>
      <c r="E123" s="11"/>
      <c r="F123" s="10"/>
      <c r="G123" s="11"/>
      <c r="H123" s="11"/>
      <c r="I123" s="12"/>
      <c r="J123" s="12"/>
      <c r="K123" s="12"/>
      <c r="L123" s="10"/>
      <c r="M123" s="11"/>
    </row>
    <row r="124" spans="1:13" x14ac:dyDescent="0.2">
      <c r="A124" s="11"/>
      <c r="B124" s="10"/>
      <c r="C124" s="10"/>
      <c r="D124" s="10"/>
      <c r="E124" s="11"/>
      <c r="F124" s="10"/>
      <c r="G124" s="11"/>
      <c r="H124" s="11"/>
      <c r="I124" s="12"/>
      <c r="J124" s="12"/>
      <c r="K124" s="12"/>
      <c r="L124" s="10"/>
      <c r="M124" s="11"/>
    </row>
    <row r="125" spans="1:13" x14ac:dyDescent="0.2">
      <c r="A125" s="11"/>
      <c r="B125" s="10"/>
      <c r="C125" s="10"/>
      <c r="D125" s="10"/>
      <c r="E125" s="11"/>
      <c r="F125" s="10"/>
      <c r="G125" s="11"/>
      <c r="H125" s="11"/>
      <c r="I125" s="12"/>
      <c r="J125" s="12"/>
      <c r="K125" s="12"/>
      <c r="L125" s="10"/>
      <c r="M125" s="11"/>
    </row>
    <row r="126" spans="1:13" x14ac:dyDescent="0.2">
      <c r="A126" s="11"/>
      <c r="B126" s="10"/>
      <c r="C126" s="10"/>
      <c r="D126" s="10"/>
      <c r="E126" s="11"/>
      <c r="F126" s="10"/>
      <c r="G126" s="11"/>
      <c r="H126" s="11"/>
      <c r="I126" s="12"/>
      <c r="J126" s="12"/>
      <c r="K126" s="12"/>
      <c r="L126" s="10"/>
      <c r="M126" s="11"/>
    </row>
    <row r="127" spans="1:13" x14ac:dyDescent="0.2">
      <c r="A127" s="11"/>
      <c r="B127" s="10"/>
      <c r="C127" s="10"/>
      <c r="D127" s="10"/>
      <c r="E127" s="11"/>
      <c r="F127" s="10"/>
      <c r="G127" s="11"/>
      <c r="H127" s="11"/>
      <c r="I127" s="12"/>
      <c r="J127" s="12"/>
      <c r="K127" s="12"/>
      <c r="L127" s="10"/>
      <c r="M127" s="11"/>
    </row>
    <row r="128" spans="1:13" x14ac:dyDescent="0.2">
      <c r="A128" s="11"/>
      <c r="B128" s="10"/>
      <c r="C128" s="10"/>
      <c r="D128" s="10"/>
      <c r="E128" s="11"/>
      <c r="F128" s="10"/>
      <c r="G128" s="11"/>
      <c r="H128" s="11"/>
      <c r="I128" s="12"/>
      <c r="J128" s="12"/>
      <c r="K128" s="12"/>
      <c r="L128" s="10"/>
      <c r="M128" s="11"/>
    </row>
    <row r="129" spans="1:13" x14ac:dyDescent="0.2">
      <c r="A129" s="11"/>
      <c r="B129" s="10"/>
      <c r="C129" s="10"/>
      <c r="D129" s="10"/>
      <c r="E129" s="11"/>
      <c r="F129" s="10"/>
      <c r="G129" s="11"/>
      <c r="H129" s="11"/>
      <c r="I129" s="12"/>
      <c r="J129" s="12"/>
      <c r="K129" s="12"/>
      <c r="L129" s="10"/>
      <c r="M129" s="11"/>
    </row>
    <row r="130" spans="1:13" x14ac:dyDescent="0.2">
      <c r="A130" s="11"/>
      <c r="B130" s="10"/>
      <c r="C130" s="10"/>
      <c r="D130" s="10"/>
      <c r="E130" s="11"/>
      <c r="F130" s="10"/>
      <c r="G130" s="11"/>
      <c r="H130" s="11"/>
      <c r="I130" s="12"/>
      <c r="J130" s="12"/>
      <c r="K130" s="12"/>
      <c r="L130" s="10"/>
      <c r="M130" s="11"/>
    </row>
    <row r="131" spans="1:13" x14ac:dyDescent="0.2">
      <c r="A131" s="11"/>
      <c r="B131" s="10"/>
      <c r="C131" s="10"/>
      <c r="D131" s="10"/>
      <c r="E131" s="11"/>
      <c r="F131" s="10"/>
      <c r="G131" s="11"/>
      <c r="H131" s="11"/>
      <c r="I131" s="12"/>
      <c r="J131" s="12"/>
      <c r="K131" s="12"/>
      <c r="L131" s="10"/>
      <c r="M131" s="11"/>
    </row>
    <row r="132" spans="1:13" x14ac:dyDescent="0.2">
      <c r="A132" s="11"/>
      <c r="B132" s="10"/>
      <c r="C132" s="10"/>
      <c r="D132" s="10"/>
      <c r="E132" s="11"/>
      <c r="F132" s="10"/>
      <c r="G132" s="11"/>
      <c r="H132" s="11"/>
      <c r="I132" s="12"/>
      <c r="J132" s="12"/>
      <c r="K132" s="12"/>
      <c r="L132" s="10"/>
      <c r="M132" s="11"/>
    </row>
    <row r="133" spans="1:13" x14ac:dyDescent="0.2">
      <c r="A133" s="11"/>
      <c r="B133" s="10"/>
      <c r="C133" s="10"/>
      <c r="D133" s="10"/>
      <c r="E133" s="11"/>
      <c r="F133" s="10"/>
      <c r="G133" s="11"/>
      <c r="H133" s="11"/>
      <c r="I133" s="12"/>
      <c r="J133" s="12"/>
      <c r="K133" s="12"/>
      <c r="L133" s="10"/>
      <c r="M133" s="11"/>
    </row>
    <row r="134" spans="1:13" x14ac:dyDescent="0.2">
      <c r="A134" s="11"/>
      <c r="B134" s="10"/>
      <c r="C134" s="10"/>
      <c r="D134" s="10"/>
      <c r="E134" s="11"/>
      <c r="F134" s="10"/>
      <c r="G134" s="11"/>
      <c r="H134" s="11"/>
      <c r="I134" s="12"/>
      <c r="J134" s="12"/>
      <c r="K134" s="12"/>
      <c r="L134" s="10"/>
      <c r="M134" s="11"/>
    </row>
    <row r="135" spans="1:13" x14ac:dyDescent="0.2">
      <c r="A135" s="11"/>
      <c r="B135" s="10"/>
      <c r="C135" s="10"/>
      <c r="D135" s="10"/>
      <c r="E135" s="11"/>
      <c r="F135" s="10"/>
      <c r="G135" s="11"/>
      <c r="H135" s="11"/>
      <c r="I135" s="12"/>
      <c r="J135" s="12"/>
      <c r="K135" s="12"/>
      <c r="L135" s="10"/>
      <c r="M135" s="11"/>
    </row>
    <row r="136" spans="1:13" x14ac:dyDescent="0.2">
      <c r="A136" s="11"/>
      <c r="B136" s="10"/>
      <c r="C136" s="10"/>
      <c r="D136" s="10"/>
      <c r="E136" s="11"/>
      <c r="F136" s="10"/>
      <c r="G136" s="11"/>
      <c r="H136" s="11"/>
      <c r="I136" s="12"/>
      <c r="J136" s="12"/>
      <c r="K136" s="12"/>
      <c r="L136" s="10"/>
      <c r="M136" s="11"/>
    </row>
    <row r="137" spans="1:13" x14ac:dyDescent="0.2">
      <c r="A137" s="11"/>
      <c r="B137" s="10"/>
      <c r="C137" s="10"/>
      <c r="D137" s="10"/>
      <c r="E137" s="11"/>
      <c r="F137" s="10"/>
      <c r="G137" s="11"/>
      <c r="H137" s="11"/>
      <c r="I137" s="12"/>
      <c r="J137" s="12"/>
      <c r="K137" s="12"/>
      <c r="L137" s="10"/>
      <c r="M137" s="11"/>
    </row>
    <row r="138" spans="1:13" x14ac:dyDescent="0.2">
      <c r="A138" s="11"/>
      <c r="B138" s="10"/>
      <c r="C138" s="10"/>
      <c r="D138" s="10"/>
      <c r="E138" s="11"/>
      <c r="F138" s="10"/>
      <c r="G138" s="11"/>
      <c r="H138" s="11"/>
      <c r="I138" s="12"/>
      <c r="J138" s="12"/>
      <c r="K138" s="12"/>
      <c r="L138" s="10"/>
      <c r="M138" s="11"/>
    </row>
    <row r="139" spans="1:13" x14ac:dyDescent="0.2">
      <c r="A139" s="11"/>
      <c r="B139" s="10"/>
      <c r="C139" s="10"/>
      <c r="D139" s="10"/>
      <c r="E139" s="11"/>
      <c r="F139" s="10"/>
      <c r="G139" s="11"/>
      <c r="H139" s="11"/>
      <c r="I139" s="12"/>
      <c r="J139" s="12"/>
      <c r="K139" s="12"/>
      <c r="L139" s="10"/>
      <c r="M139" s="11"/>
    </row>
    <row r="140" spans="1:13" x14ac:dyDescent="0.2">
      <c r="A140" s="11"/>
      <c r="B140" s="10"/>
      <c r="C140" s="10"/>
      <c r="D140" s="10"/>
      <c r="E140" s="11"/>
      <c r="F140" s="10"/>
      <c r="G140" s="11"/>
      <c r="H140" s="11"/>
      <c r="I140" s="12"/>
      <c r="J140" s="12"/>
      <c r="K140" s="12"/>
      <c r="L140" s="10"/>
      <c r="M140" s="11"/>
    </row>
    <row r="141" spans="1:13" x14ac:dyDescent="0.2">
      <c r="A141" s="11"/>
      <c r="B141" s="10"/>
      <c r="C141" s="10"/>
      <c r="D141" s="10"/>
      <c r="E141" s="11"/>
      <c r="F141" s="10"/>
      <c r="G141" s="11"/>
      <c r="H141" s="11"/>
      <c r="I141" s="12"/>
      <c r="J141" s="12"/>
      <c r="K141" s="12"/>
      <c r="L141" s="10"/>
      <c r="M141" s="11"/>
    </row>
    <row r="142" spans="1:13" x14ac:dyDescent="0.2">
      <c r="A142" s="11"/>
      <c r="B142" s="10"/>
      <c r="C142" s="10"/>
      <c r="D142" s="10"/>
      <c r="E142" s="11"/>
      <c r="F142" s="10"/>
      <c r="G142" s="11"/>
      <c r="H142" s="11"/>
      <c r="I142" s="12"/>
      <c r="J142" s="12"/>
      <c r="K142" s="12"/>
      <c r="L142" s="10"/>
      <c r="M142" s="11"/>
    </row>
    <row r="143" spans="1:13" x14ac:dyDescent="0.2">
      <c r="A143" s="11"/>
      <c r="B143" s="10"/>
      <c r="C143" s="10"/>
      <c r="D143" s="10"/>
      <c r="E143" s="11"/>
      <c r="F143" s="10"/>
      <c r="G143" s="11"/>
      <c r="H143" s="11"/>
      <c r="I143" s="12"/>
      <c r="J143" s="12"/>
      <c r="K143" s="12"/>
      <c r="L143" s="10"/>
      <c r="M143" s="11"/>
    </row>
    <row r="144" spans="1:13" x14ac:dyDescent="0.2">
      <c r="A144" s="11"/>
      <c r="B144" s="10"/>
      <c r="C144" s="10"/>
      <c r="D144" s="10"/>
      <c r="E144" s="11"/>
      <c r="F144" s="10"/>
      <c r="G144" s="11"/>
      <c r="H144" s="11"/>
      <c r="I144" s="12"/>
      <c r="J144" s="12"/>
      <c r="K144" s="12"/>
      <c r="L144" s="10"/>
      <c r="M144" s="11"/>
    </row>
    <row r="145" spans="1:13" x14ac:dyDescent="0.2">
      <c r="A145" s="11"/>
      <c r="B145" s="10"/>
      <c r="C145" s="10"/>
      <c r="D145" s="10"/>
      <c r="E145" s="11"/>
      <c r="F145" s="10"/>
      <c r="G145" s="11"/>
      <c r="H145" s="11"/>
      <c r="I145" s="12"/>
      <c r="J145" s="12"/>
      <c r="K145" s="12"/>
      <c r="L145" s="10"/>
      <c r="M145" s="11"/>
    </row>
    <row r="146" spans="1:13" x14ac:dyDescent="0.2">
      <c r="A146" s="11"/>
      <c r="B146" s="10"/>
      <c r="C146" s="10"/>
      <c r="D146" s="10"/>
      <c r="E146" s="11"/>
      <c r="F146" s="10"/>
      <c r="G146" s="11"/>
      <c r="H146" s="11"/>
      <c r="I146" s="12"/>
      <c r="J146" s="12"/>
      <c r="K146" s="12"/>
      <c r="L146" s="10"/>
      <c r="M146" s="11"/>
    </row>
    <row r="147" spans="1:13" x14ac:dyDescent="0.2">
      <c r="A147" s="11"/>
      <c r="B147" s="10"/>
      <c r="C147" s="10"/>
      <c r="D147" s="10"/>
      <c r="E147" s="11"/>
      <c r="F147" s="10"/>
      <c r="G147" s="11"/>
      <c r="H147" s="11"/>
      <c r="I147" s="12"/>
      <c r="J147" s="12"/>
      <c r="K147" s="12"/>
      <c r="L147" s="10"/>
      <c r="M147" s="11"/>
    </row>
    <row r="148" spans="1:13" x14ac:dyDescent="0.2">
      <c r="A148" s="11"/>
      <c r="B148" s="10"/>
      <c r="C148" s="10"/>
      <c r="D148" s="10"/>
      <c r="E148" s="11"/>
      <c r="F148" s="10"/>
      <c r="G148" s="11"/>
      <c r="H148" s="11"/>
      <c r="I148" s="12"/>
      <c r="J148" s="12"/>
      <c r="K148" s="12"/>
      <c r="L148" s="10"/>
      <c r="M148" s="11"/>
    </row>
    <row r="149" spans="1:13" x14ac:dyDescent="0.2">
      <c r="A149" s="11"/>
      <c r="B149" s="10"/>
      <c r="C149" s="10"/>
      <c r="D149" s="10"/>
      <c r="E149" s="11"/>
      <c r="F149" s="10"/>
      <c r="G149" s="11"/>
      <c r="H149" s="11"/>
      <c r="I149" s="12"/>
      <c r="J149" s="12"/>
      <c r="K149" s="12"/>
      <c r="L149" s="10"/>
      <c r="M149" s="11"/>
    </row>
    <row r="150" spans="1:13" x14ac:dyDescent="0.2">
      <c r="A150" s="11"/>
      <c r="B150" s="10"/>
      <c r="C150" s="10"/>
      <c r="D150" s="10"/>
      <c r="E150" s="11"/>
      <c r="F150" s="10"/>
      <c r="G150" s="11"/>
      <c r="H150" s="11"/>
      <c r="I150" s="12"/>
      <c r="J150" s="12"/>
      <c r="K150" s="12"/>
      <c r="L150" s="10"/>
      <c r="M150" s="11"/>
    </row>
    <row r="151" spans="1:13" x14ac:dyDescent="0.2">
      <c r="A151" s="11"/>
      <c r="B151" s="10"/>
      <c r="C151" s="10"/>
      <c r="D151" s="10"/>
      <c r="E151" s="11"/>
      <c r="F151" s="10"/>
      <c r="G151" s="11"/>
      <c r="H151" s="11"/>
      <c r="I151" s="12"/>
      <c r="J151" s="12"/>
      <c r="K151" s="12"/>
      <c r="L151" s="10"/>
      <c r="M151" s="11"/>
    </row>
    <row r="152" spans="1:13" x14ac:dyDescent="0.2">
      <c r="A152" s="11"/>
      <c r="B152" s="10"/>
      <c r="C152" s="10"/>
      <c r="D152" s="10"/>
      <c r="E152" s="11"/>
      <c r="F152" s="10"/>
      <c r="G152" s="11"/>
      <c r="H152" s="11"/>
      <c r="I152" s="12"/>
      <c r="J152" s="12"/>
      <c r="K152" s="12"/>
      <c r="L152" s="10"/>
      <c r="M152" s="11"/>
    </row>
    <row r="153" spans="1:13" x14ac:dyDescent="0.2">
      <c r="A153" s="11"/>
      <c r="B153" s="10"/>
      <c r="C153" s="10"/>
      <c r="D153" s="10"/>
      <c r="E153" s="11"/>
      <c r="F153" s="10"/>
      <c r="G153" s="11"/>
      <c r="H153" s="11"/>
      <c r="I153" s="12"/>
      <c r="J153" s="12"/>
      <c r="K153" s="12"/>
      <c r="L153" s="10"/>
      <c r="M153" s="11"/>
    </row>
    <row r="154" spans="1:13" x14ac:dyDescent="0.2">
      <c r="A154" s="11"/>
      <c r="B154" s="10"/>
      <c r="C154" s="10"/>
      <c r="D154" s="10"/>
      <c r="E154" s="11"/>
      <c r="F154" s="10"/>
      <c r="G154" s="11"/>
      <c r="H154" s="11"/>
      <c r="I154" s="12"/>
      <c r="J154" s="12"/>
      <c r="K154" s="12"/>
      <c r="L154" s="10"/>
      <c r="M154" s="11"/>
    </row>
    <row r="155" spans="1:13" x14ac:dyDescent="0.2">
      <c r="A155" s="11"/>
      <c r="B155" s="10"/>
      <c r="C155" s="10"/>
      <c r="D155" s="10"/>
      <c r="E155" s="11"/>
      <c r="F155" s="10"/>
      <c r="G155" s="11"/>
      <c r="H155" s="11"/>
      <c r="I155" s="12"/>
      <c r="J155" s="12"/>
      <c r="K155" s="12"/>
      <c r="L155" s="10"/>
      <c r="M155" s="11"/>
    </row>
    <row r="156" spans="1:13" x14ac:dyDescent="0.2">
      <c r="A156" s="11"/>
      <c r="B156" s="10"/>
      <c r="C156" s="10"/>
      <c r="D156" s="10"/>
      <c r="E156" s="11"/>
      <c r="F156" s="10"/>
      <c r="G156" s="11"/>
      <c r="H156" s="11"/>
      <c r="I156" s="12"/>
      <c r="J156" s="12"/>
      <c r="K156" s="12"/>
      <c r="L156" s="10"/>
      <c r="M156" s="11"/>
    </row>
    <row r="157" spans="1:13" x14ac:dyDescent="0.2">
      <c r="A157" s="11"/>
      <c r="B157" s="10"/>
      <c r="C157" s="10"/>
      <c r="D157" s="10"/>
      <c r="E157" s="11"/>
      <c r="F157" s="10"/>
      <c r="G157" s="11"/>
      <c r="H157" s="11"/>
      <c r="I157" s="12"/>
      <c r="J157" s="12"/>
      <c r="K157" s="12"/>
      <c r="L157" s="10"/>
      <c r="M157" s="11"/>
    </row>
    <row r="158" spans="1:13" x14ac:dyDescent="0.2">
      <c r="A158" s="11"/>
      <c r="B158" s="10"/>
      <c r="C158" s="10"/>
      <c r="D158" s="10"/>
      <c r="E158" s="11"/>
      <c r="F158" s="10"/>
      <c r="G158" s="11"/>
      <c r="H158" s="11"/>
      <c r="I158" s="12"/>
      <c r="J158" s="12"/>
      <c r="K158" s="12"/>
      <c r="L158" s="10"/>
      <c r="M158" s="11"/>
    </row>
    <row r="159" spans="1:13" x14ac:dyDescent="0.2">
      <c r="A159" s="11"/>
      <c r="B159" s="10"/>
      <c r="C159" s="10"/>
      <c r="D159" s="10"/>
      <c r="E159" s="11"/>
      <c r="F159" s="10"/>
      <c r="G159" s="11"/>
      <c r="H159" s="11"/>
      <c r="I159" s="12"/>
      <c r="J159" s="12"/>
      <c r="K159" s="12"/>
      <c r="L159" s="10"/>
      <c r="M159" s="11"/>
    </row>
    <row r="160" spans="1:13" x14ac:dyDescent="0.2">
      <c r="A160" s="11"/>
      <c r="B160" s="10"/>
      <c r="C160" s="10"/>
      <c r="D160" s="10"/>
      <c r="E160" s="11"/>
      <c r="F160" s="10"/>
      <c r="G160" s="11"/>
      <c r="H160" s="11"/>
      <c r="I160" s="12"/>
      <c r="J160" s="12"/>
      <c r="K160" s="12"/>
      <c r="L160" s="10"/>
      <c r="M160" s="11"/>
    </row>
    <row r="161" spans="1:13" x14ac:dyDescent="0.2">
      <c r="A161" s="11"/>
      <c r="B161" s="10"/>
      <c r="C161" s="10"/>
      <c r="D161" s="10"/>
      <c r="E161" s="11"/>
      <c r="F161" s="10"/>
      <c r="G161" s="11"/>
      <c r="H161" s="11"/>
      <c r="I161" s="12"/>
      <c r="J161" s="12"/>
      <c r="K161" s="12"/>
      <c r="L161" s="10"/>
      <c r="M161" s="11"/>
    </row>
    <row r="162" spans="1:13" x14ac:dyDescent="0.2">
      <c r="A162" s="11"/>
      <c r="B162" s="10"/>
      <c r="C162" s="10"/>
      <c r="D162" s="10"/>
      <c r="E162" s="11"/>
      <c r="F162" s="10"/>
      <c r="G162" s="11"/>
      <c r="H162" s="11"/>
      <c r="I162" s="12"/>
      <c r="J162" s="12"/>
      <c r="K162" s="12"/>
      <c r="L162" s="10"/>
      <c r="M162" s="11"/>
    </row>
    <row r="163" spans="1:13" x14ac:dyDescent="0.2">
      <c r="A163" s="11"/>
      <c r="B163" s="10"/>
      <c r="C163" s="10"/>
      <c r="D163" s="10"/>
      <c r="E163" s="11"/>
      <c r="F163" s="10"/>
      <c r="G163" s="11"/>
      <c r="H163" s="11"/>
      <c r="I163" s="12"/>
      <c r="J163" s="12"/>
      <c r="K163" s="12"/>
      <c r="L163" s="10"/>
      <c r="M163" s="11"/>
    </row>
    <row r="164" spans="1:13" x14ac:dyDescent="0.2">
      <c r="A164" s="11"/>
      <c r="B164" s="10"/>
      <c r="C164" s="10"/>
      <c r="D164" s="10"/>
      <c r="E164" s="11"/>
      <c r="F164" s="10"/>
      <c r="G164" s="11"/>
      <c r="H164" s="11"/>
      <c r="I164" s="12"/>
      <c r="J164" s="12"/>
      <c r="K164" s="12"/>
      <c r="L164" s="10"/>
      <c r="M164" s="11"/>
    </row>
    <row r="165" spans="1:13" x14ac:dyDescent="0.2">
      <c r="A165" s="11"/>
      <c r="B165" s="10"/>
      <c r="C165" s="10"/>
      <c r="D165" s="10"/>
      <c r="E165" s="11"/>
      <c r="F165" s="10"/>
      <c r="G165" s="11"/>
      <c r="H165" s="11"/>
      <c r="I165" s="12"/>
      <c r="J165" s="12"/>
      <c r="K165" s="12"/>
      <c r="L165" s="10"/>
      <c r="M165" s="11"/>
    </row>
    <row r="166" spans="1:13" x14ac:dyDescent="0.2">
      <c r="A166" s="11"/>
      <c r="B166" s="10"/>
      <c r="C166" s="10"/>
      <c r="D166" s="10"/>
      <c r="E166" s="11"/>
      <c r="F166" s="10"/>
      <c r="G166" s="11"/>
      <c r="H166" s="11"/>
      <c r="I166" s="12"/>
      <c r="J166" s="12"/>
      <c r="K166" s="12"/>
      <c r="L166" s="10"/>
      <c r="M166" s="11"/>
    </row>
    <row r="167" spans="1:13" x14ac:dyDescent="0.2">
      <c r="A167" s="11"/>
      <c r="B167" s="10"/>
      <c r="C167" s="10"/>
      <c r="D167" s="10"/>
      <c r="E167" s="11"/>
      <c r="F167" s="10"/>
      <c r="G167" s="11"/>
      <c r="H167" s="11"/>
      <c r="I167" s="12"/>
      <c r="J167" s="12"/>
      <c r="K167" s="12"/>
      <c r="L167" s="10"/>
      <c r="M167" s="11"/>
    </row>
    <row r="168" spans="1:13" x14ac:dyDescent="0.2">
      <c r="A168" s="11"/>
      <c r="B168" s="10"/>
      <c r="C168" s="10"/>
      <c r="D168" s="10"/>
      <c r="E168" s="11"/>
      <c r="F168" s="10"/>
      <c r="G168" s="11"/>
      <c r="H168" s="11"/>
      <c r="I168" s="12"/>
      <c r="J168" s="12"/>
      <c r="K168" s="12"/>
      <c r="L168" s="10"/>
      <c r="M168" s="11"/>
    </row>
    <row r="169" spans="1:13" x14ac:dyDescent="0.2">
      <c r="A169" s="11"/>
      <c r="B169" s="10"/>
      <c r="C169" s="10"/>
      <c r="D169" s="10"/>
      <c r="E169" s="11"/>
      <c r="F169" s="10"/>
      <c r="G169" s="11"/>
      <c r="H169" s="11"/>
      <c r="I169" s="12"/>
      <c r="J169" s="12"/>
      <c r="K169" s="12"/>
      <c r="L169" s="10"/>
      <c r="M169" s="11"/>
    </row>
    <row r="170" spans="1:13" x14ac:dyDescent="0.2">
      <c r="A170" s="11"/>
      <c r="B170" s="10"/>
      <c r="C170" s="10"/>
      <c r="D170" s="10"/>
      <c r="E170" s="11"/>
      <c r="F170" s="10"/>
      <c r="G170" s="11"/>
      <c r="H170" s="11"/>
      <c r="I170" s="12"/>
      <c r="J170" s="12"/>
      <c r="K170" s="12"/>
      <c r="L170" s="10"/>
      <c r="M170" s="11"/>
    </row>
    <row r="171" spans="1:13" x14ac:dyDescent="0.2">
      <c r="A171" s="11"/>
      <c r="B171" s="10"/>
      <c r="C171" s="10"/>
      <c r="D171" s="10"/>
      <c r="E171" s="11"/>
      <c r="F171" s="10"/>
      <c r="G171" s="11"/>
      <c r="H171" s="11"/>
      <c r="I171" s="12"/>
      <c r="J171" s="12"/>
      <c r="K171" s="12"/>
      <c r="L171" s="10"/>
      <c r="M171" s="11"/>
    </row>
    <row r="172" spans="1:13" x14ac:dyDescent="0.2">
      <c r="A172" s="11"/>
      <c r="B172" s="10"/>
      <c r="C172" s="10"/>
      <c r="D172" s="10"/>
      <c r="E172" s="11"/>
      <c r="F172" s="10"/>
      <c r="G172" s="11"/>
      <c r="H172" s="11"/>
      <c r="I172" s="12"/>
      <c r="J172" s="12"/>
      <c r="K172" s="12"/>
      <c r="L172" s="10"/>
      <c r="M172" s="11"/>
    </row>
    <row r="173" spans="1:13" x14ac:dyDescent="0.2">
      <c r="A173" s="11"/>
      <c r="B173" s="10"/>
      <c r="C173" s="10"/>
      <c r="D173" s="10"/>
      <c r="E173" s="11"/>
      <c r="F173" s="10"/>
      <c r="G173" s="11"/>
      <c r="H173" s="11"/>
      <c r="I173" s="12"/>
      <c r="J173" s="12"/>
      <c r="K173" s="12"/>
      <c r="L173" s="10"/>
      <c r="M173" s="11"/>
    </row>
    <row r="174" spans="1:13" x14ac:dyDescent="0.2">
      <c r="A174" s="11"/>
      <c r="B174" s="10"/>
      <c r="C174" s="10"/>
      <c r="D174" s="10"/>
      <c r="E174" s="11"/>
      <c r="F174" s="10"/>
      <c r="G174" s="11"/>
      <c r="H174" s="11"/>
      <c r="I174" s="12"/>
      <c r="J174" s="12"/>
      <c r="K174" s="12"/>
      <c r="L174" s="10"/>
      <c r="M174" s="11"/>
    </row>
    <row r="175" spans="1:13" x14ac:dyDescent="0.2">
      <c r="A175" s="11"/>
      <c r="B175" s="10"/>
      <c r="C175" s="10"/>
      <c r="D175" s="10"/>
      <c r="E175" s="11"/>
      <c r="F175" s="10"/>
      <c r="G175" s="11"/>
      <c r="H175" s="11"/>
      <c r="I175" s="12"/>
      <c r="J175" s="12"/>
      <c r="K175" s="12"/>
      <c r="L175" s="10"/>
      <c r="M175" s="11"/>
    </row>
    <row r="176" spans="1:13" x14ac:dyDescent="0.2">
      <c r="A176" s="11"/>
      <c r="B176" s="10"/>
      <c r="C176" s="10"/>
      <c r="D176" s="10"/>
      <c r="E176" s="11"/>
      <c r="F176" s="10"/>
      <c r="G176" s="11"/>
      <c r="H176" s="11"/>
      <c r="I176" s="12"/>
      <c r="J176" s="12"/>
      <c r="K176" s="12"/>
      <c r="L176" s="10"/>
      <c r="M176" s="11"/>
    </row>
    <row r="177" spans="1:13" x14ac:dyDescent="0.2">
      <c r="A177" s="11"/>
      <c r="B177" s="10"/>
      <c r="C177" s="10"/>
      <c r="D177" s="10"/>
      <c r="E177" s="11"/>
      <c r="F177" s="10"/>
      <c r="G177" s="11"/>
      <c r="H177" s="11"/>
      <c r="I177" s="12"/>
      <c r="J177" s="12"/>
      <c r="K177" s="12"/>
      <c r="L177" s="10"/>
      <c r="M177" s="11"/>
    </row>
    <row r="178" spans="1:13" x14ac:dyDescent="0.2">
      <c r="A178" s="11"/>
      <c r="B178" s="10"/>
      <c r="C178" s="10"/>
      <c r="D178" s="10"/>
      <c r="E178" s="11"/>
      <c r="F178" s="10"/>
      <c r="G178" s="11"/>
      <c r="H178" s="11"/>
      <c r="I178" s="12"/>
      <c r="J178" s="12"/>
      <c r="K178" s="12"/>
      <c r="L178" s="10"/>
      <c r="M178" s="11"/>
    </row>
    <row r="179" spans="1:13" x14ac:dyDescent="0.2">
      <c r="A179" s="11"/>
      <c r="B179" s="10"/>
      <c r="C179" s="10"/>
      <c r="D179" s="10"/>
      <c r="E179" s="11"/>
      <c r="F179" s="10"/>
      <c r="G179" s="11"/>
      <c r="H179" s="11"/>
      <c r="I179" s="12"/>
      <c r="J179" s="12"/>
      <c r="K179" s="12"/>
      <c r="L179" s="10"/>
      <c r="M179" s="11"/>
    </row>
    <row r="180" spans="1:13" x14ac:dyDescent="0.2">
      <c r="A180" s="11"/>
      <c r="B180" s="10"/>
      <c r="C180" s="10"/>
      <c r="D180" s="10"/>
      <c r="E180" s="11"/>
      <c r="F180" s="10"/>
      <c r="G180" s="11"/>
      <c r="H180" s="11"/>
      <c r="I180" s="12"/>
      <c r="J180" s="12"/>
      <c r="K180" s="12"/>
      <c r="L180" s="10"/>
      <c r="M180" s="11"/>
    </row>
    <row r="181" spans="1:13" x14ac:dyDescent="0.2">
      <c r="A181" s="11"/>
      <c r="B181" s="10"/>
      <c r="C181" s="10"/>
      <c r="D181" s="10"/>
      <c r="E181" s="11"/>
      <c r="F181" s="10"/>
      <c r="G181" s="11"/>
      <c r="H181" s="11"/>
      <c r="I181" s="12"/>
      <c r="J181" s="12"/>
      <c r="K181" s="12"/>
      <c r="L181" s="10"/>
      <c r="M181" s="11"/>
    </row>
    <row r="182" spans="1:13" x14ac:dyDescent="0.2">
      <c r="A182" s="11"/>
      <c r="B182" s="10"/>
      <c r="C182" s="10"/>
      <c r="D182" s="10"/>
      <c r="E182" s="11"/>
      <c r="F182" s="10"/>
      <c r="G182" s="11"/>
      <c r="H182" s="11"/>
      <c r="I182" s="12"/>
      <c r="J182" s="12"/>
      <c r="K182" s="12"/>
      <c r="L182" s="10"/>
      <c r="M182" s="11"/>
    </row>
    <row r="183" spans="1:13" x14ac:dyDescent="0.2">
      <c r="A183" s="11"/>
      <c r="B183" s="10"/>
      <c r="C183" s="10"/>
      <c r="D183" s="10"/>
      <c r="E183" s="11"/>
      <c r="F183" s="10"/>
      <c r="G183" s="11"/>
      <c r="H183" s="11"/>
      <c r="I183" s="12"/>
      <c r="J183" s="12"/>
      <c r="K183" s="12"/>
      <c r="L183" s="10"/>
      <c r="M183" s="11"/>
    </row>
    <row r="184" spans="1:13" x14ac:dyDescent="0.2">
      <c r="A184" s="11"/>
      <c r="B184" s="10"/>
      <c r="C184" s="10"/>
      <c r="D184" s="10"/>
      <c r="E184" s="11"/>
      <c r="F184" s="10"/>
      <c r="G184" s="11"/>
      <c r="H184" s="11"/>
      <c r="I184" s="12"/>
      <c r="J184" s="12"/>
      <c r="K184" s="12"/>
      <c r="L184" s="10"/>
      <c r="M184" s="11"/>
    </row>
    <row r="185" spans="1:13" x14ac:dyDescent="0.2">
      <c r="A185" s="11"/>
      <c r="B185" s="10"/>
      <c r="C185" s="10"/>
      <c r="D185" s="10"/>
      <c r="E185" s="11"/>
      <c r="F185" s="10"/>
      <c r="G185" s="11"/>
      <c r="H185" s="11"/>
      <c r="I185" s="12"/>
      <c r="J185" s="12"/>
      <c r="K185" s="12"/>
      <c r="L185" s="10"/>
      <c r="M185" s="11"/>
    </row>
    <row r="186" spans="1:13" x14ac:dyDescent="0.2">
      <c r="A186" s="11"/>
      <c r="B186" s="10"/>
      <c r="C186" s="10"/>
      <c r="D186" s="10"/>
      <c r="E186" s="11"/>
      <c r="F186" s="10"/>
      <c r="G186" s="11"/>
      <c r="H186" s="11"/>
      <c r="I186" s="12"/>
      <c r="J186" s="12"/>
      <c r="K186" s="12"/>
      <c r="L186" s="10"/>
      <c r="M186" s="11"/>
    </row>
    <row r="187" spans="1:13" x14ac:dyDescent="0.2">
      <c r="A187" s="11"/>
      <c r="B187" s="10"/>
      <c r="C187" s="10"/>
      <c r="D187" s="10"/>
      <c r="E187" s="11"/>
      <c r="F187" s="10"/>
      <c r="G187" s="11"/>
      <c r="H187" s="11"/>
      <c r="I187" s="12"/>
      <c r="J187" s="12"/>
      <c r="K187" s="12"/>
      <c r="L187" s="10"/>
      <c r="M187" s="11"/>
    </row>
    <row r="188" spans="1:13" x14ac:dyDescent="0.2">
      <c r="A188" s="11"/>
      <c r="B188" s="10"/>
      <c r="C188" s="10"/>
      <c r="D188" s="10"/>
      <c r="E188" s="11"/>
      <c r="F188" s="10"/>
      <c r="G188" s="11"/>
      <c r="H188" s="11"/>
      <c r="I188" s="12"/>
      <c r="J188" s="12"/>
      <c r="K188" s="12"/>
      <c r="L188" s="10"/>
      <c r="M188" s="11"/>
    </row>
    <row r="189" spans="1:13" x14ac:dyDescent="0.2">
      <c r="A189" s="11"/>
      <c r="B189" s="10"/>
      <c r="C189" s="10"/>
      <c r="D189" s="10"/>
      <c r="E189" s="11"/>
      <c r="F189" s="10"/>
      <c r="G189" s="11"/>
      <c r="H189" s="11"/>
      <c r="I189" s="12"/>
      <c r="J189" s="12"/>
      <c r="K189" s="12"/>
      <c r="L189" s="10"/>
      <c r="M189" s="11"/>
    </row>
    <row r="190" spans="1:13" x14ac:dyDescent="0.2">
      <c r="A190" s="11"/>
      <c r="B190" s="10"/>
      <c r="C190" s="10"/>
      <c r="D190" s="10"/>
      <c r="E190" s="11"/>
      <c r="F190" s="10"/>
      <c r="G190" s="11"/>
      <c r="H190" s="11"/>
      <c r="I190" s="12"/>
      <c r="J190" s="12"/>
      <c r="K190" s="12"/>
      <c r="L190" s="10"/>
      <c r="M190" s="11"/>
    </row>
    <row r="191" spans="1:13" x14ac:dyDescent="0.2">
      <c r="A191" s="11"/>
      <c r="B191" s="10"/>
      <c r="C191" s="10"/>
      <c r="D191" s="10"/>
      <c r="E191" s="11"/>
      <c r="F191" s="10"/>
      <c r="G191" s="11"/>
      <c r="H191" s="11"/>
      <c r="I191" s="12"/>
      <c r="J191" s="12"/>
      <c r="K191" s="12"/>
      <c r="L191" s="10"/>
      <c r="M191" s="11"/>
    </row>
    <row r="192" spans="1:13" x14ac:dyDescent="0.2">
      <c r="A192" s="11"/>
      <c r="B192" s="10"/>
      <c r="C192" s="10"/>
      <c r="D192" s="10"/>
      <c r="E192" s="11"/>
      <c r="F192" s="10"/>
      <c r="G192" s="11"/>
      <c r="H192" s="11"/>
      <c r="I192" s="12"/>
      <c r="J192" s="12"/>
      <c r="K192" s="12"/>
      <c r="L192" s="10"/>
      <c r="M192" s="11"/>
    </row>
    <row r="193" spans="1:13" x14ac:dyDescent="0.2">
      <c r="A193" s="11"/>
      <c r="B193" s="10"/>
      <c r="C193" s="10"/>
      <c r="D193" s="10"/>
      <c r="E193" s="11"/>
      <c r="F193" s="10"/>
      <c r="G193" s="11"/>
      <c r="H193" s="11"/>
      <c r="I193" s="12"/>
      <c r="J193" s="12"/>
      <c r="K193" s="12"/>
      <c r="L193" s="10"/>
      <c r="M193" s="11"/>
    </row>
    <row r="194" spans="1:13" x14ac:dyDescent="0.2">
      <c r="A194" s="11"/>
      <c r="B194" s="10"/>
      <c r="C194" s="10"/>
      <c r="D194" s="10"/>
      <c r="E194" s="11"/>
      <c r="F194" s="10"/>
      <c r="G194" s="11"/>
      <c r="H194" s="11"/>
      <c r="I194" s="12"/>
      <c r="J194" s="12"/>
      <c r="K194" s="12"/>
      <c r="L194" s="10"/>
      <c r="M194" s="11"/>
    </row>
    <row r="195" spans="1:13" x14ac:dyDescent="0.2">
      <c r="A195" s="11"/>
      <c r="B195" s="10"/>
      <c r="C195" s="10"/>
      <c r="D195" s="10"/>
      <c r="E195" s="11"/>
      <c r="F195" s="10"/>
      <c r="G195" s="11"/>
      <c r="H195" s="11"/>
      <c r="I195" s="12"/>
      <c r="J195" s="12"/>
      <c r="K195" s="12"/>
      <c r="L195" s="10"/>
      <c r="M195" s="11"/>
    </row>
    <row r="196" spans="1:13" x14ac:dyDescent="0.2">
      <c r="A196" s="11"/>
      <c r="B196" s="10"/>
      <c r="C196" s="10"/>
      <c r="D196" s="10"/>
      <c r="E196" s="11"/>
      <c r="F196" s="10"/>
      <c r="G196" s="11"/>
      <c r="H196" s="11"/>
      <c r="I196" s="12"/>
      <c r="J196" s="12"/>
      <c r="K196" s="12"/>
      <c r="L196" s="10"/>
      <c r="M196" s="11"/>
    </row>
    <row r="197" spans="1:13" x14ac:dyDescent="0.2">
      <c r="A197" s="11"/>
      <c r="B197" s="10"/>
      <c r="C197" s="10"/>
      <c r="D197" s="10"/>
      <c r="E197" s="11"/>
      <c r="F197" s="10"/>
      <c r="G197" s="11"/>
      <c r="H197" s="11"/>
      <c r="I197" s="12"/>
      <c r="J197" s="12"/>
      <c r="K197" s="12"/>
      <c r="L197" s="10"/>
      <c r="M197" s="11"/>
    </row>
    <row r="198" spans="1:13" x14ac:dyDescent="0.2">
      <c r="A198" s="11"/>
      <c r="B198" s="10"/>
      <c r="C198" s="10"/>
      <c r="D198" s="10"/>
      <c r="E198" s="11"/>
      <c r="F198" s="10"/>
      <c r="G198" s="11"/>
      <c r="H198" s="11"/>
      <c r="I198" s="12"/>
      <c r="J198" s="12"/>
      <c r="K198" s="12"/>
      <c r="L198" s="10"/>
      <c r="M198" s="11"/>
    </row>
    <row r="199" spans="1:13" x14ac:dyDescent="0.2">
      <c r="A199" s="11"/>
      <c r="B199" s="10"/>
      <c r="C199" s="10"/>
      <c r="D199" s="10"/>
      <c r="E199" s="11"/>
      <c r="F199" s="10"/>
      <c r="G199" s="11"/>
      <c r="H199" s="11"/>
      <c r="I199" s="12"/>
      <c r="J199" s="12"/>
      <c r="K199" s="12"/>
      <c r="L199" s="10"/>
      <c r="M199" s="11"/>
    </row>
    <row r="200" spans="1:13" x14ac:dyDescent="0.2">
      <c r="A200" s="11"/>
      <c r="B200" s="10"/>
      <c r="C200" s="10"/>
      <c r="D200" s="10"/>
      <c r="E200" s="11"/>
      <c r="F200" s="10"/>
      <c r="G200" s="11"/>
      <c r="H200" s="11"/>
      <c r="I200" s="12"/>
      <c r="J200" s="12"/>
      <c r="K200" s="12"/>
      <c r="L200" s="10"/>
      <c r="M200" s="11"/>
    </row>
    <row r="201" spans="1:13" x14ac:dyDescent="0.2">
      <c r="A201" s="11"/>
      <c r="B201" s="10"/>
      <c r="C201" s="10"/>
      <c r="D201" s="10"/>
      <c r="E201" s="11"/>
      <c r="F201" s="10"/>
      <c r="G201" s="11"/>
      <c r="H201" s="11"/>
      <c r="I201" s="12"/>
      <c r="J201" s="12"/>
      <c r="K201" s="12"/>
      <c r="L201" s="10"/>
      <c r="M201" s="11"/>
    </row>
    <row r="202" spans="1:13" x14ac:dyDescent="0.2">
      <c r="A202" s="11"/>
      <c r="B202" s="10"/>
      <c r="C202" s="10"/>
      <c r="D202" s="10"/>
      <c r="E202" s="11"/>
      <c r="F202" s="10"/>
      <c r="G202" s="11"/>
      <c r="H202" s="11"/>
      <c r="I202" s="12"/>
      <c r="J202" s="12"/>
      <c r="K202" s="12"/>
      <c r="L202" s="10"/>
      <c r="M202" s="11"/>
    </row>
    <row r="203" spans="1:13" x14ac:dyDescent="0.2">
      <c r="A203" s="11"/>
      <c r="B203" s="10"/>
      <c r="C203" s="10"/>
      <c r="D203" s="10"/>
      <c r="E203" s="11"/>
      <c r="F203" s="10"/>
      <c r="G203" s="11"/>
      <c r="H203" s="11"/>
      <c r="I203" s="12"/>
      <c r="J203" s="12"/>
      <c r="K203" s="12"/>
      <c r="L203" s="10"/>
      <c r="M203" s="11"/>
    </row>
    <row r="204" spans="1:13" x14ac:dyDescent="0.2">
      <c r="A204" s="11"/>
      <c r="B204" s="10"/>
      <c r="C204" s="10"/>
      <c r="D204" s="10"/>
      <c r="E204" s="11"/>
      <c r="F204" s="10"/>
      <c r="G204" s="11"/>
      <c r="H204" s="11"/>
      <c r="I204" s="12"/>
      <c r="J204" s="12"/>
      <c r="K204" s="12"/>
      <c r="L204" s="10"/>
      <c r="M204" s="11"/>
    </row>
    <row r="205" spans="1:13" x14ac:dyDescent="0.2">
      <c r="A205" s="11"/>
      <c r="B205" s="10"/>
      <c r="C205" s="10"/>
      <c r="D205" s="10"/>
      <c r="E205" s="11"/>
      <c r="F205" s="10"/>
      <c r="G205" s="11"/>
      <c r="H205" s="11"/>
      <c r="I205" s="12"/>
      <c r="J205" s="12"/>
      <c r="K205" s="12"/>
      <c r="L205" s="10"/>
      <c r="M205" s="11"/>
    </row>
    <row r="206" spans="1:13" x14ac:dyDescent="0.2">
      <c r="A206" s="11"/>
      <c r="B206" s="10"/>
      <c r="C206" s="10"/>
      <c r="D206" s="10"/>
      <c r="E206" s="11"/>
      <c r="F206" s="10"/>
      <c r="G206" s="11"/>
      <c r="H206" s="11"/>
      <c r="I206" s="12"/>
      <c r="J206" s="12"/>
      <c r="K206" s="12"/>
      <c r="L206" s="10"/>
      <c r="M206" s="11"/>
    </row>
    <row r="207" spans="1:13" x14ac:dyDescent="0.2">
      <c r="A207" s="11"/>
      <c r="B207" s="10"/>
      <c r="C207" s="10"/>
      <c r="D207" s="10"/>
      <c r="E207" s="11"/>
      <c r="F207" s="10"/>
      <c r="G207" s="11"/>
      <c r="H207" s="11"/>
      <c r="I207" s="12"/>
      <c r="J207" s="12"/>
      <c r="K207" s="12"/>
      <c r="L207" s="10"/>
      <c r="M207" s="11"/>
    </row>
    <row r="208" spans="1:13" x14ac:dyDescent="0.2">
      <c r="A208" s="11"/>
      <c r="B208" s="10"/>
      <c r="C208" s="10"/>
      <c r="D208" s="10"/>
      <c r="E208" s="11"/>
      <c r="F208" s="10"/>
      <c r="G208" s="11"/>
      <c r="H208" s="11"/>
      <c r="I208" s="12"/>
      <c r="J208" s="12"/>
      <c r="K208" s="12"/>
      <c r="L208" s="10"/>
      <c r="M208" s="11"/>
    </row>
    <row r="209" spans="1:13" x14ac:dyDescent="0.2">
      <c r="A209" s="11"/>
      <c r="B209" s="10"/>
      <c r="C209" s="10"/>
      <c r="D209" s="10"/>
      <c r="E209" s="11"/>
      <c r="F209" s="10"/>
      <c r="G209" s="11"/>
      <c r="H209" s="11"/>
      <c r="I209" s="12"/>
      <c r="J209" s="12"/>
      <c r="K209" s="12"/>
      <c r="L209" s="10"/>
      <c r="M209" s="11"/>
    </row>
    <row r="210" spans="1:13" x14ac:dyDescent="0.2">
      <c r="A210" s="11"/>
      <c r="B210" s="10"/>
      <c r="C210" s="10"/>
      <c r="D210" s="10"/>
      <c r="E210" s="11"/>
      <c r="F210" s="10"/>
      <c r="G210" s="11"/>
      <c r="H210" s="11"/>
      <c r="I210" s="12"/>
      <c r="J210" s="12"/>
      <c r="K210" s="12"/>
      <c r="L210" s="10"/>
      <c r="M210" s="11"/>
    </row>
    <row r="211" spans="1:13" x14ac:dyDescent="0.2">
      <c r="A211" s="11"/>
      <c r="B211" s="10"/>
      <c r="C211" s="10"/>
      <c r="D211" s="10"/>
      <c r="E211" s="11"/>
      <c r="F211" s="10"/>
      <c r="G211" s="11"/>
      <c r="H211" s="11"/>
      <c r="I211" s="12"/>
      <c r="J211" s="12"/>
      <c r="K211" s="12"/>
      <c r="L211" s="10"/>
      <c r="M211" s="11"/>
    </row>
    <row r="212" spans="1:13" x14ac:dyDescent="0.2">
      <c r="A212" s="11"/>
      <c r="B212" s="10"/>
      <c r="C212" s="10"/>
      <c r="D212" s="10"/>
      <c r="E212" s="11"/>
      <c r="F212" s="10"/>
      <c r="G212" s="11"/>
      <c r="H212" s="11"/>
      <c r="I212" s="12"/>
      <c r="J212" s="12"/>
      <c r="K212" s="12"/>
      <c r="L212" s="10"/>
      <c r="M212" s="11"/>
    </row>
    <row r="213" spans="1:13" x14ac:dyDescent="0.2">
      <c r="A213" s="11"/>
      <c r="B213" s="10"/>
      <c r="C213" s="10"/>
      <c r="D213" s="10"/>
      <c r="E213" s="11"/>
      <c r="F213" s="10"/>
      <c r="G213" s="11"/>
      <c r="H213" s="11"/>
      <c r="I213" s="12"/>
      <c r="J213" s="12"/>
      <c r="K213" s="12"/>
      <c r="L213" s="10"/>
      <c r="M213" s="11"/>
    </row>
    <row r="214" spans="1:13" x14ac:dyDescent="0.2">
      <c r="A214" s="11"/>
      <c r="B214" s="10"/>
      <c r="C214" s="10"/>
      <c r="D214" s="10"/>
      <c r="E214" s="11"/>
      <c r="F214" s="10"/>
      <c r="G214" s="11"/>
      <c r="H214" s="11"/>
      <c r="I214" s="12"/>
      <c r="J214" s="12"/>
      <c r="K214" s="12"/>
      <c r="L214" s="10"/>
      <c r="M214" s="11"/>
    </row>
    <row r="215" spans="1:13" x14ac:dyDescent="0.2">
      <c r="A215" s="11"/>
      <c r="B215" s="10"/>
      <c r="C215" s="10"/>
      <c r="D215" s="10"/>
      <c r="E215" s="11"/>
      <c r="F215" s="10"/>
      <c r="G215" s="11"/>
      <c r="H215" s="11"/>
      <c r="I215" s="12"/>
      <c r="J215" s="12"/>
      <c r="K215" s="12"/>
      <c r="L215" s="10"/>
      <c r="M215" s="11"/>
    </row>
    <row r="216" spans="1:13" x14ac:dyDescent="0.2">
      <c r="A216" s="11"/>
      <c r="B216" s="10"/>
      <c r="C216" s="10"/>
      <c r="D216" s="10"/>
      <c r="E216" s="11"/>
      <c r="F216" s="10"/>
      <c r="G216" s="11"/>
      <c r="H216" s="11"/>
      <c r="I216" s="12"/>
      <c r="J216" s="12"/>
      <c r="K216" s="12"/>
      <c r="L216" s="10"/>
      <c r="M216" s="11"/>
    </row>
    <row r="217" spans="1:13" x14ac:dyDescent="0.2">
      <c r="A217" s="11"/>
      <c r="B217" s="10"/>
      <c r="C217" s="10"/>
      <c r="D217" s="10"/>
      <c r="E217" s="11"/>
      <c r="F217" s="10"/>
      <c r="G217" s="11"/>
      <c r="H217" s="11"/>
      <c r="I217" s="12"/>
      <c r="J217" s="12"/>
      <c r="K217" s="12"/>
      <c r="L217" s="10"/>
      <c r="M217" s="11"/>
    </row>
    <row r="218" spans="1:13" x14ac:dyDescent="0.2">
      <c r="A218" s="11"/>
      <c r="B218" s="10"/>
      <c r="C218" s="10"/>
      <c r="D218" s="10"/>
      <c r="E218" s="11"/>
      <c r="F218" s="10"/>
      <c r="G218" s="11"/>
      <c r="H218" s="11"/>
      <c r="I218" s="12"/>
      <c r="J218" s="12"/>
      <c r="K218" s="12"/>
      <c r="L218" s="10"/>
      <c r="M218" s="11"/>
    </row>
    <row r="219" spans="1:13" x14ac:dyDescent="0.2">
      <c r="A219" s="11"/>
      <c r="B219" s="10"/>
      <c r="C219" s="10"/>
      <c r="D219" s="10"/>
      <c r="E219" s="11"/>
      <c r="F219" s="10"/>
      <c r="G219" s="11"/>
      <c r="H219" s="11"/>
      <c r="I219" s="12"/>
      <c r="J219" s="12"/>
      <c r="K219" s="12"/>
      <c r="L219" s="10"/>
      <c r="M219" s="11"/>
    </row>
    <row r="220" spans="1:13" x14ac:dyDescent="0.2">
      <c r="A220" s="11"/>
      <c r="B220" s="10"/>
      <c r="C220" s="10"/>
      <c r="D220" s="10"/>
      <c r="E220" s="11"/>
      <c r="F220" s="10"/>
      <c r="G220" s="11"/>
      <c r="H220" s="11"/>
      <c r="I220" s="12"/>
      <c r="J220" s="12"/>
      <c r="K220" s="12"/>
      <c r="L220" s="10"/>
      <c r="M220" s="11"/>
    </row>
    <row r="221" spans="1:13" x14ac:dyDescent="0.2">
      <c r="A221" s="11"/>
      <c r="B221" s="10"/>
      <c r="C221" s="10"/>
      <c r="D221" s="10"/>
      <c r="E221" s="11"/>
      <c r="F221" s="10"/>
      <c r="G221" s="11"/>
      <c r="H221" s="11"/>
      <c r="I221" s="12"/>
      <c r="J221" s="12"/>
      <c r="K221" s="12"/>
      <c r="L221" s="10"/>
      <c r="M221" s="11"/>
    </row>
    <row r="222" spans="1:13" x14ac:dyDescent="0.2">
      <c r="A222" s="11"/>
      <c r="B222" s="10"/>
      <c r="C222" s="10"/>
      <c r="D222" s="10"/>
      <c r="E222" s="11"/>
      <c r="F222" s="10"/>
      <c r="G222" s="11"/>
      <c r="H222" s="11"/>
      <c r="I222" s="12"/>
      <c r="J222" s="12"/>
      <c r="K222" s="12"/>
      <c r="L222" s="10"/>
      <c r="M222" s="11"/>
    </row>
    <row r="223" spans="1:13" x14ac:dyDescent="0.2">
      <c r="A223" s="11"/>
      <c r="B223" s="10"/>
      <c r="C223" s="10"/>
      <c r="D223" s="10"/>
      <c r="E223" s="11"/>
      <c r="F223" s="10"/>
      <c r="G223" s="11"/>
      <c r="H223" s="11"/>
      <c r="I223" s="12"/>
      <c r="J223" s="12"/>
      <c r="K223" s="12"/>
      <c r="L223" s="10"/>
      <c r="M223" s="11"/>
    </row>
    <row r="224" spans="1:13" x14ac:dyDescent="0.2">
      <c r="A224" s="11"/>
      <c r="B224" s="10"/>
      <c r="C224" s="10"/>
      <c r="D224" s="10"/>
      <c r="E224" s="11"/>
      <c r="F224" s="10"/>
      <c r="G224" s="11"/>
      <c r="H224" s="11"/>
      <c r="I224" s="12"/>
      <c r="J224" s="12"/>
      <c r="K224" s="12"/>
      <c r="L224" s="10"/>
      <c r="M224" s="11"/>
    </row>
    <row r="225" spans="1:13" x14ac:dyDescent="0.2">
      <c r="A225" s="11"/>
      <c r="B225" s="10"/>
      <c r="C225" s="10"/>
      <c r="D225" s="10"/>
      <c r="E225" s="11"/>
      <c r="F225" s="10"/>
      <c r="G225" s="11"/>
      <c r="H225" s="11"/>
      <c r="I225" s="12"/>
      <c r="J225" s="12"/>
      <c r="K225" s="12"/>
      <c r="L225" s="10"/>
      <c r="M225" s="11"/>
    </row>
    <row r="226" spans="1:13" x14ac:dyDescent="0.2">
      <c r="A226" s="11"/>
      <c r="B226" s="10"/>
      <c r="C226" s="10"/>
      <c r="D226" s="10"/>
      <c r="E226" s="11"/>
      <c r="F226" s="10"/>
      <c r="G226" s="11"/>
      <c r="H226" s="11"/>
      <c r="I226" s="12"/>
      <c r="J226" s="12"/>
      <c r="K226" s="12"/>
      <c r="L226" s="10"/>
      <c r="M226" s="11"/>
    </row>
    <row r="227" spans="1:13" x14ac:dyDescent="0.2">
      <c r="A227" s="11"/>
      <c r="B227" s="10"/>
      <c r="C227" s="10"/>
      <c r="D227" s="10"/>
      <c r="E227" s="11"/>
      <c r="F227" s="10"/>
      <c r="G227" s="11"/>
      <c r="H227" s="11"/>
      <c r="I227" s="12"/>
      <c r="J227" s="12"/>
      <c r="K227" s="12"/>
      <c r="L227" s="10"/>
      <c r="M227" s="11"/>
    </row>
    <row r="228" spans="1:13" x14ac:dyDescent="0.2">
      <c r="A228" s="11"/>
      <c r="B228" s="10"/>
      <c r="C228" s="10"/>
      <c r="D228" s="10"/>
      <c r="E228" s="11"/>
      <c r="F228" s="10"/>
      <c r="G228" s="11"/>
      <c r="H228" s="11"/>
      <c r="I228" s="12"/>
      <c r="J228" s="12"/>
      <c r="K228" s="12"/>
      <c r="L228" s="10"/>
      <c r="M228" s="11"/>
    </row>
    <row r="229" spans="1:13" x14ac:dyDescent="0.2">
      <c r="A229" s="11"/>
      <c r="B229" s="10"/>
      <c r="C229" s="10"/>
      <c r="D229" s="10"/>
      <c r="E229" s="11"/>
      <c r="F229" s="10"/>
      <c r="G229" s="11"/>
      <c r="H229" s="11"/>
      <c r="I229" s="12"/>
      <c r="J229" s="12"/>
      <c r="K229" s="12"/>
      <c r="L229" s="10"/>
      <c r="M229" s="11"/>
    </row>
  </sheetData>
  <sheetProtection formatCells="0" formatRows="0" insertRows="0" deleteRows="0" selectLockedCells="1"/>
  <mergeCells count="2">
    <mergeCell ref="B1:K1"/>
    <mergeCell ref="L1:M1"/>
  </mergeCells>
  <phoneticPr fontId="5" type="noConversion"/>
  <pageMargins left="0.19685039370078741" right="0.19685039370078741" top="0.19685039370078741" bottom="0.23622047244094491" header="0.19685039370078741" footer="0.11811023622047245"/>
  <pageSetup paperSize="9" scale="9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tabSelected="1" zoomScaleNormal="100" zoomScaleSheetLayoutView="75" workbookViewId="0">
      <selection activeCell="B25" sqref="B25:C25"/>
    </sheetView>
  </sheetViews>
  <sheetFormatPr defaultColWidth="0" defaultRowHeight="12.75" zeroHeight="1" x14ac:dyDescent="0.2"/>
  <cols>
    <col min="1" max="1" width="3.5703125" customWidth="1"/>
    <col min="2" max="2" width="103.5703125" customWidth="1"/>
    <col min="3" max="4" width="17.140625" customWidth="1"/>
    <col min="5" max="16384" width="9.140625" hidden="1"/>
  </cols>
  <sheetData>
    <row r="1" spans="1:6" ht="18" x14ac:dyDescent="0.25">
      <c r="A1" s="61" t="s">
        <v>289</v>
      </c>
      <c r="B1" s="61"/>
      <c r="C1" s="53" t="str">
        <f>IF('I. program'!M3="","",'I. program'!M3)</f>
        <v xml:space="preserve">příloha usnesení č. 0000/24/Z/2026     </v>
      </c>
      <c r="D1" s="53"/>
      <c r="E1" s="27"/>
    </row>
    <row r="2" spans="1:6" ht="15.75" x14ac:dyDescent="0.25">
      <c r="A2" s="62" t="s">
        <v>290</v>
      </c>
      <c r="B2" s="62"/>
      <c r="C2" s="62"/>
      <c r="D2" s="62"/>
    </row>
    <row r="3" spans="1:6" s="5" customFormat="1" x14ac:dyDescent="0.2"/>
    <row r="4" spans="1:6" ht="15" x14ac:dyDescent="0.2">
      <c r="A4" s="55" t="s">
        <v>287</v>
      </c>
      <c r="B4" s="55"/>
    </row>
    <row r="5" spans="1:6" ht="12.75" customHeight="1" x14ac:dyDescent="0.2">
      <c r="A5" s="7"/>
      <c r="C5" s="28" t="s">
        <v>18</v>
      </c>
      <c r="D5" s="26" t="s">
        <v>19</v>
      </c>
    </row>
    <row r="6" spans="1:6" s="5" customFormat="1" ht="15" x14ac:dyDescent="0.2">
      <c r="A6" s="33" t="s">
        <v>10</v>
      </c>
      <c r="B6" s="32" t="str">
        <f>'I. program'!B3</f>
        <v>Program - Celoroční činnost subjektů v oblasti kultury (finanční spoluúčast subjektu ve výši 10%)</v>
      </c>
      <c r="C6" s="30">
        <f>IF(SUM('I. program'!L5:L199)=0,"",SUM('I. program'!L5:L199))</f>
        <v>920000</v>
      </c>
      <c r="D6" s="30">
        <f>IF(SUM('I. program'!K5:K199)=0,"",SUM('I. program'!K5:K199))</f>
        <v>3755860</v>
      </c>
    </row>
    <row r="7" spans="1:6" ht="15" x14ac:dyDescent="0.2">
      <c r="A7" s="33" t="str">
        <f>IF('II. program'!B3="","","II.")</f>
        <v>II.</v>
      </c>
      <c r="B7" s="32" t="str">
        <f>IF('II. program'!B3="","",'II. program'!B1)</f>
        <v>Program - Kulturní akce na území MČ Praha 11  (finanční spoluúčast subjektu ve výši 10%)</v>
      </c>
      <c r="C7" s="30">
        <f>IF(SUM('II. program'!L3:L61)=0,"",SUM('II. program'!L3:L61))</f>
        <v>250000</v>
      </c>
      <c r="D7" s="30">
        <f>IF(SUM('II. program'!K3:K61)=0,"",SUM('II. program'!K3:K61))</f>
        <v>706100</v>
      </c>
    </row>
    <row r="8" spans="1:6" ht="15" x14ac:dyDescent="0.2">
      <c r="A8" s="33" t="str">
        <f>IF('III. program'!B3="","","III.")</f>
        <v/>
      </c>
      <c r="B8" s="32" t="str">
        <f>IF('III. program'!B3="","",'III. program'!B1)</f>
        <v/>
      </c>
      <c r="C8" s="30" t="str">
        <f>IF(SUM('III. program'!K3:K167)=0,"",SUM('III. program'!K3:K167))</f>
        <v/>
      </c>
      <c r="D8" s="30" t="str">
        <f>IF(SUM('III. program'!J3:J167)=0,"",SUM('III. program'!J3:J167))</f>
        <v/>
      </c>
    </row>
    <row r="9" spans="1:6" ht="12.75" customHeight="1" x14ac:dyDescent="0.25">
      <c r="A9" s="6"/>
      <c r="B9" s="1"/>
      <c r="F9" s="2"/>
    </row>
    <row r="10" spans="1:6" s="5" customFormat="1" ht="15.75" x14ac:dyDescent="0.25">
      <c r="A10" s="57" t="s">
        <v>288</v>
      </c>
      <c r="B10" s="58"/>
      <c r="C10" s="9">
        <f>IF(SUM(C6:C8)=0,"",SUM(C6:C8))</f>
        <v>1170000</v>
      </c>
    </row>
    <row r="11" spans="1:6" s="5" customFormat="1" x14ac:dyDescent="0.2"/>
    <row r="12" spans="1:6" ht="15.75" x14ac:dyDescent="0.25">
      <c r="A12" s="59" t="s">
        <v>14</v>
      </c>
      <c r="B12" s="60"/>
      <c r="C12" s="9">
        <f>IF(SUM(D6:D8)=0,"",SUM(D6:D8))</f>
        <v>4461960</v>
      </c>
    </row>
    <row r="13" spans="1:6" s="5" customFormat="1" x14ac:dyDescent="0.2"/>
    <row r="14" spans="1:6" s="5" customFormat="1" ht="18" x14ac:dyDescent="0.25">
      <c r="A14" s="63" t="s">
        <v>106</v>
      </c>
      <c r="B14" s="63"/>
      <c r="C14" s="63"/>
      <c r="D14" s="63"/>
    </row>
    <row r="15" spans="1:6" x14ac:dyDescent="0.2"/>
    <row r="16" spans="1:6" ht="15.75" x14ac:dyDescent="0.25">
      <c r="A16" s="56" t="s">
        <v>11</v>
      </c>
      <c r="B16" s="56"/>
    </row>
    <row r="17" spans="1:4" ht="15" x14ac:dyDescent="0.2">
      <c r="A17" s="23" t="s">
        <v>10</v>
      </c>
      <c r="B17" s="21" t="str">
        <f>IFERROR(LEFT('I. program'!B3,FIND(" - žad",'I. program'!B3,10)-1),'I. program'!B3)</f>
        <v>Program - Celoroční činnost subjektů v oblasti kultury (finanční spoluúčast subjektu ve výši 10%)</v>
      </c>
      <c r="C17" s="24"/>
    </row>
    <row r="18" spans="1:4" ht="15" x14ac:dyDescent="0.2">
      <c r="A18" s="23" t="str">
        <f>A7</f>
        <v>II.</v>
      </c>
      <c r="B18" s="22" t="str">
        <f>IFERROR(IF('II. program'!B3="","",LEFT('II. program'!B1,FIND(" - žad",'II. program'!B1,10)-1)),'II. program'!B1)</f>
        <v>Program - Kulturní akce na území MČ Praha 11  (finanční spoluúčast subjektu ve výši 10%)</v>
      </c>
      <c r="C18" s="25"/>
    </row>
    <row r="19" spans="1:4" ht="15" x14ac:dyDescent="0.2">
      <c r="A19" s="23" t="str">
        <f>A8</f>
        <v/>
      </c>
      <c r="B19" s="22" t="str">
        <f>IF('III. program'!B3="","",LEFT('III. program'!B1,FIND(" - žad",'III. program'!B1,10)-1))</f>
        <v/>
      </c>
    </row>
    <row r="20" spans="1:4" ht="15" x14ac:dyDescent="0.2">
      <c r="A20" s="8"/>
      <c r="B20" s="20" t="str">
        <f>IF('III. program'!B3="","",MID('III. program'!B1,FIND(" - žad",'III. program'!B1,10)+1,LEN('III. program'!B1)-FIND(" - žad",'III. program'!B1,10)))</f>
        <v/>
      </c>
    </row>
    <row r="21" spans="1:4" x14ac:dyDescent="0.2"/>
    <row r="22" spans="1:4" ht="15.75" x14ac:dyDescent="0.25">
      <c r="A22" s="54" t="s">
        <v>107</v>
      </c>
      <c r="B22" s="54"/>
      <c r="C22" s="54"/>
    </row>
    <row r="23" spans="1:4" ht="15" x14ac:dyDescent="0.2">
      <c r="A23" s="65" t="s">
        <v>108</v>
      </c>
      <c r="B23" s="65"/>
      <c r="C23" s="65"/>
    </row>
    <row r="24" spans="1:4" ht="15" x14ac:dyDescent="0.2">
      <c r="B24" s="65" t="s">
        <v>109</v>
      </c>
      <c r="C24" s="65"/>
    </row>
    <row r="25" spans="1:4" ht="15" x14ac:dyDescent="0.2">
      <c r="B25" s="65" t="s">
        <v>110</v>
      </c>
      <c r="C25" s="65"/>
    </row>
    <row r="26" spans="1:4" ht="15" x14ac:dyDescent="0.2">
      <c r="B26" s="65"/>
      <c r="C26" s="65"/>
    </row>
    <row r="27" spans="1:4" x14ac:dyDescent="0.2">
      <c r="B27" s="64" t="s">
        <v>25</v>
      </c>
      <c r="C27" s="64"/>
      <c r="D27" s="64"/>
    </row>
    <row r="28" spans="1:4" x14ac:dyDescent="0.2">
      <c r="B28" s="64" t="s">
        <v>26</v>
      </c>
      <c r="C28" s="64"/>
      <c r="D28" s="64"/>
    </row>
    <row r="29" spans="1:4" x14ac:dyDescent="0.2">
      <c r="B29" s="64" t="s">
        <v>27</v>
      </c>
      <c r="C29" s="64"/>
      <c r="D29" s="64"/>
    </row>
    <row r="30" spans="1:4" x14ac:dyDescent="0.2">
      <c r="B30" s="64" t="s">
        <v>28</v>
      </c>
      <c r="C30" s="64"/>
      <c r="D30" s="64"/>
    </row>
    <row r="31" spans="1:4" x14ac:dyDescent="0.2">
      <c r="B31" s="64" t="s">
        <v>29</v>
      </c>
      <c r="C31" s="64"/>
      <c r="D31" s="64"/>
    </row>
    <row r="32" spans="1:4" x14ac:dyDescent="0.2">
      <c r="B32" s="64" t="s">
        <v>30</v>
      </c>
      <c r="C32" s="64"/>
      <c r="D32" s="64"/>
    </row>
    <row r="33" spans="2:4" x14ac:dyDescent="0.2">
      <c r="B33" s="64"/>
      <c r="C33" s="64"/>
      <c r="D33" s="64"/>
    </row>
    <row r="34" spans="2:4" x14ac:dyDescent="0.2">
      <c r="B34" s="64"/>
      <c r="C34" s="64"/>
      <c r="D34" s="64"/>
    </row>
    <row r="35" spans="2:4" x14ac:dyDescent="0.2">
      <c r="B35" s="64"/>
      <c r="C35" s="64"/>
      <c r="D35" s="64"/>
    </row>
    <row r="36" spans="2:4" x14ac:dyDescent="0.2">
      <c r="B36" s="64"/>
      <c r="C36" s="64"/>
      <c r="D36" s="64"/>
    </row>
    <row r="37" spans="2:4" x14ac:dyDescent="0.2">
      <c r="B37" s="64"/>
      <c r="C37" s="64"/>
      <c r="D37" s="64"/>
    </row>
    <row r="40" spans="2:4" x14ac:dyDescent="0.2"/>
    <row r="41" spans="2:4" x14ac:dyDescent="0.2"/>
  </sheetData>
  <sheetProtection algorithmName="SHA-512" hashValue="FyXQguyWp+PbfGQD2F8dpUEpfrWTHaRyRaD6KQ6Z8XUz5emNYsSJo7XQ7daNZZnHVGaf6cK5W6C/M8ZLEkmY4w==" saltValue="ZvgF6fjDJZ6RHuU9L9dWiQ==" spinCount="100000" sheet="1" objects="1" scenarios="1" selectLockedCells="1"/>
  <mergeCells count="24">
    <mergeCell ref="A23:C23"/>
    <mergeCell ref="B24:C24"/>
    <mergeCell ref="B25:C25"/>
    <mergeCell ref="B26:C26"/>
    <mergeCell ref="B31:D31"/>
    <mergeCell ref="B32:D32"/>
    <mergeCell ref="B37:D37"/>
    <mergeCell ref="B27:D27"/>
    <mergeCell ref="B28:D28"/>
    <mergeCell ref="B29:D29"/>
    <mergeCell ref="B30:D30"/>
    <mergeCell ref="B33:D33"/>
    <mergeCell ref="B34:D34"/>
    <mergeCell ref="B35:D35"/>
    <mergeCell ref="B36:D36"/>
    <mergeCell ref="C1:D1"/>
    <mergeCell ref="A22:C22"/>
    <mergeCell ref="A4:B4"/>
    <mergeCell ref="A16:B16"/>
    <mergeCell ref="A10:B10"/>
    <mergeCell ref="A12:B12"/>
    <mergeCell ref="A1:B1"/>
    <mergeCell ref="A2:D2"/>
    <mergeCell ref="A14:D14"/>
  </mergeCells>
  <phoneticPr fontId="5" type="noConversion"/>
  <pageMargins left="0.39370078740157483" right="0.19685039370078741" top="0.19685039370078741" bottom="0.19685039370078741" header="0.39370078740157483" footer="0.39370078740157483"/>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4</vt:i4>
      </vt:variant>
    </vt:vector>
  </HeadingPairs>
  <TitlesOfParts>
    <vt:vector size="8" baseType="lpstr">
      <vt:lpstr>I. program</vt:lpstr>
      <vt:lpstr>II. program</vt:lpstr>
      <vt:lpstr>III. program</vt:lpstr>
      <vt:lpstr>Součet</vt:lpstr>
      <vt:lpstr>'I. program'!Názvy_tisku</vt:lpstr>
      <vt:lpstr>'II. program'!Názvy_tisku</vt:lpstr>
      <vt:lpstr>'III. program'!Názvy_tisku</vt:lpstr>
      <vt:lpstr>Součet!Oblast_tisku</vt:lpstr>
    </vt:vector>
  </TitlesOfParts>
  <Company>ÚMČ Praha 11</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Šlechtová Markéta Bc. (OŠK) P11</dc:creator>
  <cp:lastModifiedBy>Šlechtová Markéta Bc. (OŠK) P11</cp:lastModifiedBy>
  <cp:lastPrinted>2026-05-29T12:30:15Z</cp:lastPrinted>
  <dcterms:created xsi:type="dcterms:W3CDTF">2011-06-08T07:22:44Z</dcterms:created>
  <dcterms:modified xsi:type="dcterms:W3CDTF">2026-05-29T12:48:44Z</dcterms:modified>
</cp:coreProperties>
</file>